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28035" windowHeight="14595"/>
  </bookViews>
  <sheets>
    <sheet name="공종별집계표" sheetId="4" r:id="rId1"/>
    <sheet name="공종별내역서" sheetId="3" r:id="rId2"/>
    <sheet name=" 공사설정 " sheetId="2" r:id="rId3"/>
    <sheet name="Sheet1" sheetId="1" r:id="rId4"/>
  </sheets>
  <definedNames>
    <definedName name="_xlnm.Print_Area" localSheetId="1">공종별내역서!$A$1:$M$393</definedName>
    <definedName name="_xlnm.Print_Area" localSheetId="0">공종별집계표!$A$1:$M$29</definedName>
    <definedName name="_xlnm.Print_Titles" localSheetId="1">공종별내역서!$1:$3</definedName>
    <definedName name="_xlnm.Print_Titles" localSheetId="0">공종별집계표!$1:$4</definedName>
  </definedNames>
  <calcPr calcId="144525"/>
</workbook>
</file>

<file path=xl/calcChain.xml><?xml version="1.0" encoding="utf-8"?>
<calcChain xmlns="http://schemas.openxmlformats.org/spreadsheetml/2006/main">
  <c r="F377" i="3" l="1"/>
  <c r="H377" i="3"/>
  <c r="L377" i="3" s="1"/>
  <c r="J377" i="3"/>
  <c r="K377" i="3"/>
  <c r="F376" i="3"/>
  <c r="H376" i="3"/>
  <c r="J376" i="3"/>
  <c r="K376" i="3"/>
  <c r="L376" i="3"/>
  <c r="F375" i="3"/>
  <c r="H375" i="3"/>
  <c r="J375" i="3"/>
  <c r="L375" i="3" s="1"/>
  <c r="K375" i="3"/>
  <c r="F374" i="3"/>
  <c r="H374" i="3"/>
  <c r="J374" i="3"/>
  <c r="K374" i="3"/>
  <c r="F373" i="3"/>
  <c r="H373" i="3"/>
  <c r="J373" i="3"/>
  <c r="L373" i="3" s="1"/>
  <c r="K373" i="3"/>
  <c r="F372" i="3"/>
  <c r="H372" i="3"/>
  <c r="J372" i="3"/>
  <c r="L372" i="3" s="1"/>
  <c r="K372" i="3"/>
  <c r="F371" i="3"/>
  <c r="H371" i="3"/>
  <c r="J371" i="3"/>
  <c r="K371" i="3"/>
  <c r="F370" i="3"/>
  <c r="H370" i="3"/>
  <c r="J370" i="3"/>
  <c r="K370" i="3"/>
  <c r="F369" i="3"/>
  <c r="F393" i="3" s="1"/>
  <c r="E17" i="4" s="1"/>
  <c r="H369" i="3"/>
  <c r="H393" i="3" s="1"/>
  <c r="G17" i="4" s="1"/>
  <c r="H17" i="4" s="1"/>
  <c r="J369" i="3"/>
  <c r="J393" i="3" s="1"/>
  <c r="I17" i="4" s="1"/>
  <c r="J17" i="4" s="1"/>
  <c r="K369" i="3"/>
  <c r="F362" i="3"/>
  <c r="H362" i="3"/>
  <c r="J362" i="3"/>
  <c r="K362" i="3"/>
  <c r="F361" i="3"/>
  <c r="H361" i="3"/>
  <c r="J361" i="3"/>
  <c r="K361" i="3"/>
  <c r="F360" i="3"/>
  <c r="H360" i="3"/>
  <c r="J360" i="3"/>
  <c r="K360" i="3"/>
  <c r="F359" i="3"/>
  <c r="H359" i="3"/>
  <c r="J359" i="3"/>
  <c r="K359" i="3"/>
  <c r="F358" i="3"/>
  <c r="H358" i="3"/>
  <c r="J358" i="3"/>
  <c r="K358" i="3"/>
  <c r="F357" i="3"/>
  <c r="H357" i="3"/>
  <c r="J357" i="3"/>
  <c r="K357" i="3"/>
  <c r="F356" i="3"/>
  <c r="H356" i="3"/>
  <c r="J356" i="3"/>
  <c r="L356" i="3" s="1"/>
  <c r="K356" i="3"/>
  <c r="F355" i="3"/>
  <c r="H355" i="3"/>
  <c r="L355" i="3" s="1"/>
  <c r="J355" i="3"/>
  <c r="K355" i="3"/>
  <c r="F354" i="3"/>
  <c r="H354" i="3"/>
  <c r="L354" i="3" s="1"/>
  <c r="J354" i="3"/>
  <c r="K354" i="3"/>
  <c r="F353" i="3"/>
  <c r="H353" i="3"/>
  <c r="L353" i="3" s="1"/>
  <c r="J353" i="3"/>
  <c r="K353" i="3"/>
  <c r="F352" i="3"/>
  <c r="H352" i="3"/>
  <c r="L352" i="3" s="1"/>
  <c r="J352" i="3"/>
  <c r="K352" i="3"/>
  <c r="F351" i="3"/>
  <c r="H351" i="3"/>
  <c r="J351" i="3"/>
  <c r="K351" i="3"/>
  <c r="L351" i="3"/>
  <c r="F350" i="3"/>
  <c r="H350" i="3"/>
  <c r="J350" i="3"/>
  <c r="K350" i="3"/>
  <c r="F349" i="3"/>
  <c r="H349" i="3"/>
  <c r="J349" i="3"/>
  <c r="K349" i="3"/>
  <c r="F348" i="3"/>
  <c r="H348" i="3"/>
  <c r="J348" i="3"/>
  <c r="K348" i="3"/>
  <c r="F347" i="3"/>
  <c r="H347" i="3"/>
  <c r="J347" i="3"/>
  <c r="K347" i="3"/>
  <c r="F346" i="3"/>
  <c r="H346" i="3"/>
  <c r="J346" i="3"/>
  <c r="L346" i="3" s="1"/>
  <c r="K346" i="3"/>
  <c r="F345" i="3"/>
  <c r="L345" i="3" s="1"/>
  <c r="H345" i="3"/>
  <c r="J345" i="3"/>
  <c r="F344" i="3"/>
  <c r="H344" i="3"/>
  <c r="L344" i="3" s="1"/>
  <c r="J344" i="3"/>
  <c r="K344" i="3"/>
  <c r="F343" i="3"/>
  <c r="F367" i="3" s="1"/>
  <c r="E16" i="4" s="1"/>
  <c r="H343" i="3"/>
  <c r="L343" i="3" s="1"/>
  <c r="J343" i="3"/>
  <c r="J367" i="3" s="1"/>
  <c r="I16" i="4" s="1"/>
  <c r="J16" i="4" s="1"/>
  <c r="K343" i="3"/>
  <c r="F337" i="3"/>
  <c r="H337" i="3"/>
  <c r="J337" i="3"/>
  <c r="K337" i="3"/>
  <c r="F336" i="3"/>
  <c r="H336" i="3"/>
  <c r="J336" i="3"/>
  <c r="K336" i="3"/>
  <c r="F335" i="3"/>
  <c r="H335" i="3"/>
  <c r="J335" i="3"/>
  <c r="K335" i="3"/>
  <c r="F334" i="3"/>
  <c r="H334" i="3"/>
  <c r="J334" i="3"/>
  <c r="K334" i="3"/>
  <c r="F333" i="3"/>
  <c r="H333" i="3"/>
  <c r="J333" i="3"/>
  <c r="L333" i="3" s="1"/>
  <c r="K333" i="3"/>
  <c r="F332" i="3"/>
  <c r="H332" i="3"/>
  <c r="J332" i="3"/>
  <c r="L332" i="3" s="1"/>
  <c r="K332" i="3"/>
  <c r="F331" i="3"/>
  <c r="H331" i="3"/>
  <c r="L331" i="3" s="1"/>
  <c r="J331" i="3"/>
  <c r="K331" i="3"/>
  <c r="F330" i="3"/>
  <c r="H330" i="3"/>
  <c r="J330" i="3"/>
  <c r="L330" i="3" s="1"/>
  <c r="K330" i="3"/>
  <c r="F329" i="3"/>
  <c r="H329" i="3"/>
  <c r="L329" i="3" s="1"/>
  <c r="J329" i="3"/>
  <c r="K329" i="3"/>
  <c r="F328" i="3"/>
  <c r="H328" i="3"/>
  <c r="J328" i="3"/>
  <c r="L328" i="3" s="1"/>
  <c r="K328" i="3"/>
  <c r="F327" i="3"/>
  <c r="H327" i="3"/>
  <c r="J327" i="3"/>
  <c r="L327" i="3" s="1"/>
  <c r="K327" i="3"/>
  <c r="F326" i="3"/>
  <c r="H326" i="3"/>
  <c r="L326" i="3" s="1"/>
  <c r="J326" i="3"/>
  <c r="K326" i="3"/>
  <c r="F325" i="3"/>
  <c r="H325" i="3"/>
  <c r="J325" i="3"/>
  <c r="K325" i="3"/>
  <c r="F324" i="3"/>
  <c r="H324" i="3"/>
  <c r="J324" i="3"/>
  <c r="K324" i="3"/>
  <c r="F323" i="3"/>
  <c r="H323" i="3"/>
  <c r="J323" i="3"/>
  <c r="K323" i="3"/>
  <c r="F322" i="3"/>
  <c r="H322" i="3"/>
  <c r="L322" i="3" s="1"/>
  <c r="J322" i="3"/>
  <c r="K322" i="3"/>
  <c r="F321" i="3"/>
  <c r="H321" i="3"/>
  <c r="J321" i="3"/>
  <c r="K321" i="3"/>
  <c r="L321" i="3"/>
  <c r="F320" i="3"/>
  <c r="H320" i="3"/>
  <c r="J320" i="3"/>
  <c r="K320" i="3"/>
  <c r="L320" i="3"/>
  <c r="F319" i="3"/>
  <c r="H319" i="3"/>
  <c r="J319" i="3"/>
  <c r="K319" i="3"/>
  <c r="F318" i="3"/>
  <c r="H318" i="3"/>
  <c r="J318" i="3"/>
  <c r="K318" i="3"/>
  <c r="F317" i="3"/>
  <c r="H317" i="3"/>
  <c r="J317" i="3"/>
  <c r="L317" i="3" s="1"/>
  <c r="K317" i="3"/>
  <c r="F316" i="3"/>
  <c r="H316" i="3"/>
  <c r="J316" i="3"/>
  <c r="K316" i="3"/>
  <c r="F315" i="3"/>
  <c r="H315" i="3"/>
  <c r="J315" i="3"/>
  <c r="L315" i="3" s="1"/>
  <c r="K315" i="3"/>
  <c r="F314" i="3"/>
  <c r="H314" i="3"/>
  <c r="L314" i="3" s="1"/>
  <c r="J314" i="3"/>
  <c r="K314" i="3"/>
  <c r="F313" i="3"/>
  <c r="H313" i="3"/>
  <c r="L313" i="3" s="1"/>
  <c r="J313" i="3"/>
  <c r="K313" i="3"/>
  <c r="F312" i="3"/>
  <c r="H312" i="3"/>
  <c r="J312" i="3"/>
  <c r="K312" i="3"/>
  <c r="F311" i="3"/>
  <c r="H311" i="3"/>
  <c r="J311" i="3"/>
  <c r="K311" i="3"/>
  <c r="F310" i="3"/>
  <c r="H310" i="3"/>
  <c r="J310" i="3"/>
  <c r="K310" i="3"/>
  <c r="F309" i="3"/>
  <c r="H309" i="3"/>
  <c r="L309" i="3" s="1"/>
  <c r="J309" i="3"/>
  <c r="K309" i="3"/>
  <c r="F308" i="3"/>
  <c r="H308" i="3"/>
  <c r="J308" i="3"/>
  <c r="K308" i="3"/>
  <c r="F307" i="3"/>
  <c r="H307" i="3"/>
  <c r="J307" i="3"/>
  <c r="K307" i="3"/>
  <c r="F306" i="3"/>
  <c r="H306" i="3"/>
  <c r="J306" i="3"/>
  <c r="K306" i="3"/>
  <c r="F305" i="3"/>
  <c r="H305" i="3"/>
  <c r="J305" i="3"/>
  <c r="K305" i="3"/>
  <c r="F304" i="3"/>
  <c r="H304" i="3"/>
  <c r="J304" i="3"/>
  <c r="K304" i="3"/>
  <c r="F303" i="3"/>
  <c r="H303" i="3"/>
  <c r="J303" i="3"/>
  <c r="K303" i="3"/>
  <c r="F302" i="3"/>
  <c r="H302" i="3"/>
  <c r="J302" i="3"/>
  <c r="K302" i="3"/>
  <c r="F301" i="3"/>
  <c r="H301" i="3"/>
  <c r="J301" i="3"/>
  <c r="K301" i="3"/>
  <c r="F300" i="3"/>
  <c r="H300" i="3"/>
  <c r="J300" i="3"/>
  <c r="K300" i="3"/>
  <c r="F299" i="3"/>
  <c r="H299" i="3"/>
  <c r="J299" i="3"/>
  <c r="L299" i="3" s="1"/>
  <c r="K299" i="3"/>
  <c r="F298" i="3"/>
  <c r="H298" i="3"/>
  <c r="J298" i="3"/>
  <c r="L298" i="3" s="1"/>
  <c r="K298" i="3"/>
  <c r="F297" i="3"/>
  <c r="H297" i="3"/>
  <c r="L297" i="3" s="1"/>
  <c r="J297" i="3"/>
  <c r="K297" i="3"/>
  <c r="F296" i="3"/>
  <c r="H296" i="3"/>
  <c r="L296" i="3" s="1"/>
  <c r="J296" i="3"/>
  <c r="K296" i="3"/>
  <c r="F295" i="3"/>
  <c r="H295" i="3"/>
  <c r="J295" i="3"/>
  <c r="K295" i="3"/>
  <c r="F294" i="3"/>
  <c r="L294" i="3" s="1"/>
  <c r="H294" i="3"/>
  <c r="J294" i="3"/>
  <c r="F293" i="3"/>
  <c r="H293" i="3"/>
  <c r="J293" i="3"/>
  <c r="K293" i="3"/>
  <c r="F292" i="3"/>
  <c r="H292" i="3"/>
  <c r="J292" i="3"/>
  <c r="L292" i="3" s="1"/>
  <c r="K292" i="3"/>
  <c r="F291" i="3"/>
  <c r="F341" i="3" s="1"/>
  <c r="E15" i="4" s="1"/>
  <c r="H291" i="3"/>
  <c r="H341" i="3" s="1"/>
  <c r="G15" i="4" s="1"/>
  <c r="H15" i="4" s="1"/>
  <c r="J291" i="3"/>
  <c r="J341" i="3" s="1"/>
  <c r="I15" i="4" s="1"/>
  <c r="J15" i="4" s="1"/>
  <c r="K291" i="3"/>
  <c r="L291" i="3"/>
  <c r="F274" i="3"/>
  <c r="H274" i="3"/>
  <c r="J274" i="3"/>
  <c r="K274" i="3"/>
  <c r="F273" i="3"/>
  <c r="H273" i="3"/>
  <c r="J273" i="3"/>
  <c r="K273" i="3"/>
  <c r="F272" i="3"/>
  <c r="H272" i="3"/>
  <c r="J272" i="3"/>
  <c r="K272" i="3"/>
  <c r="F271" i="3"/>
  <c r="H271" i="3"/>
  <c r="J271" i="3"/>
  <c r="K271" i="3"/>
  <c r="F270" i="3"/>
  <c r="H270" i="3"/>
  <c r="J270" i="3"/>
  <c r="K270" i="3"/>
  <c r="F269" i="3"/>
  <c r="H269" i="3"/>
  <c r="J269" i="3"/>
  <c r="K269" i="3"/>
  <c r="F268" i="3"/>
  <c r="H268" i="3"/>
  <c r="J268" i="3"/>
  <c r="K268" i="3"/>
  <c r="F267" i="3"/>
  <c r="H267" i="3"/>
  <c r="J267" i="3"/>
  <c r="K267" i="3"/>
  <c r="F266" i="3"/>
  <c r="H266" i="3"/>
  <c r="J266" i="3"/>
  <c r="K266" i="3"/>
  <c r="F265" i="3"/>
  <c r="H265" i="3"/>
  <c r="J265" i="3"/>
  <c r="K265" i="3"/>
  <c r="F264" i="3"/>
  <c r="H264" i="3"/>
  <c r="J264" i="3"/>
  <c r="K264" i="3"/>
  <c r="F263" i="3"/>
  <c r="H263" i="3"/>
  <c r="J263" i="3"/>
  <c r="K263" i="3"/>
  <c r="F262" i="3"/>
  <c r="H262" i="3"/>
  <c r="J262" i="3"/>
  <c r="K262" i="3"/>
  <c r="F261" i="3"/>
  <c r="H261" i="3"/>
  <c r="J261" i="3"/>
  <c r="K261" i="3"/>
  <c r="F260" i="3"/>
  <c r="H260" i="3"/>
  <c r="J260" i="3"/>
  <c r="K260" i="3"/>
  <c r="F259" i="3"/>
  <c r="H259" i="3"/>
  <c r="J259" i="3"/>
  <c r="L259" i="3" s="1"/>
  <c r="K259" i="3"/>
  <c r="F258" i="3"/>
  <c r="H258" i="3"/>
  <c r="J258" i="3"/>
  <c r="L258" i="3" s="1"/>
  <c r="K258" i="3"/>
  <c r="F257" i="3"/>
  <c r="H257" i="3"/>
  <c r="L257" i="3" s="1"/>
  <c r="J257" i="3"/>
  <c r="K257" i="3"/>
  <c r="F256" i="3"/>
  <c r="H256" i="3"/>
  <c r="L256" i="3" s="1"/>
  <c r="J256" i="3"/>
  <c r="K256" i="3"/>
  <c r="F255" i="3"/>
  <c r="H255" i="3"/>
  <c r="J255" i="3"/>
  <c r="K255" i="3"/>
  <c r="F254" i="3"/>
  <c r="H254" i="3"/>
  <c r="L254" i="3" s="1"/>
  <c r="J254" i="3"/>
  <c r="K254" i="3"/>
  <c r="F253" i="3"/>
  <c r="H253" i="3"/>
  <c r="J253" i="3"/>
  <c r="K253" i="3"/>
  <c r="F252" i="3"/>
  <c r="H252" i="3"/>
  <c r="J252" i="3"/>
  <c r="K252" i="3"/>
  <c r="F251" i="3"/>
  <c r="H251" i="3"/>
  <c r="J251" i="3"/>
  <c r="K251" i="3"/>
  <c r="L251" i="3"/>
  <c r="F250" i="3"/>
  <c r="H250" i="3"/>
  <c r="J250" i="3"/>
  <c r="K250" i="3"/>
  <c r="F249" i="3"/>
  <c r="H249" i="3"/>
  <c r="J249" i="3"/>
  <c r="K249" i="3"/>
  <c r="L249" i="3"/>
  <c r="F248" i="3"/>
  <c r="H248" i="3"/>
  <c r="J248" i="3"/>
  <c r="K248" i="3"/>
  <c r="F247" i="3"/>
  <c r="H247" i="3"/>
  <c r="J247" i="3"/>
  <c r="K247" i="3"/>
  <c r="F246" i="3"/>
  <c r="H246" i="3"/>
  <c r="J246" i="3"/>
  <c r="K246" i="3"/>
  <c r="F245" i="3"/>
  <c r="H245" i="3"/>
  <c r="J245" i="3"/>
  <c r="K245" i="3"/>
  <c r="F244" i="3"/>
  <c r="H244" i="3"/>
  <c r="J244" i="3"/>
  <c r="K244" i="3"/>
  <c r="F243" i="3"/>
  <c r="H243" i="3"/>
  <c r="J243" i="3"/>
  <c r="L243" i="3" s="1"/>
  <c r="K243" i="3"/>
  <c r="F242" i="3"/>
  <c r="H242" i="3"/>
  <c r="J242" i="3"/>
  <c r="F241" i="3"/>
  <c r="H241" i="3"/>
  <c r="J241" i="3"/>
  <c r="K241" i="3"/>
  <c r="F240" i="3"/>
  <c r="H240" i="3"/>
  <c r="J240" i="3"/>
  <c r="K240" i="3"/>
  <c r="F239" i="3"/>
  <c r="F289" i="3" s="1"/>
  <c r="E14" i="4" s="1"/>
  <c r="H239" i="3"/>
  <c r="H289" i="3" s="1"/>
  <c r="G14" i="4" s="1"/>
  <c r="H14" i="4" s="1"/>
  <c r="J239" i="3"/>
  <c r="J289" i="3" s="1"/>
  <c r="I14" i="4" s="1"/>
  <c r="J14" i="4" s="1"/>
  <c r="K239" i="3"/>
  <c r="F233" i="3"/>
  <c r="L233" i="3" s="1"/>
  <c r="H233" i="3"/>
  <c r="J233" i="3"/>
  <c r="K233" i="3"/>
  <c r="F232" i="3"/>
  <c r="H232" i="3"/>
  <c r="J232" i="3"/>
  <c r="K232" i="3"/>
  <c r="F231" i="3"/>
  <c r="H231" i="3"/>
  <c r="J231" i="3"/>
  <c r="K231" i="3"/>
  <c r="F230" i="3"/>
  <c r="L230" i="3" s="1"/>
  <c r="H230" i="3"/>
  <c r="J230" i="3"/>
  <c r="K230" i="3"/>
  <c r="F229" i="3"/>
  <c r="H229" i="3"/>
  <c r="J229" i="3"/>
  <c r="K229" i="3"/>
  <c r="L229" i="3"/>
  <c r="F228" i="3"/>
  <c r="H228" i="3"/>
  <c r="J228" i="3"/>
  <c r="K228" i="3"/>
  <c r="F227" i="3"/>
  <c r="H227" i="3"/>
  <c r="J227" i="3"/>
  <c r="K227" i="3"/>
  <c r="F226" i="3"/>
  <c r="H226" i="3"/>
  <c r="J226" i="3"/>
  <c r="K226" i="3"/>
  <c r="F225" i="3"/>
  <c r="H225" i="3"/>
  <c r="J225" i="3"/>
  <c r="K225" i="3"/>
  <c r="F224" i="3"/>
  <c r="H224" i="3"/>
  <c r="J224" i="3"/>
  <c r="K224" i="3"/>
  <c r="F223" i="3"/>
  <c r="H223" i="3"/>
  <c r="J223" i="3"/>
  <c r="K223" i="3"/>
  <c r="F222" i="3"/>
  <c r="H222" i="3"/>
  <c r="J222" i="3"/>
  <c r="L222" i="3" s="1"/>
  <c r="K222" i="3"/>
  <c r="F221" i="3"/>
  <c r="H221" i="3"/>
  <c r="L221" i="3" s="1"/>
  <c r="J221" i="3"/>
  <c r="K221" i="3"/>
  <c r="F220" i="3"/>
  <c r="H220" i="3"/>
  <c r="J220" i="3"/>
  <c r="L220" i="3" s="1"/>
  <c r="K220" i="3"/>
  <c r="F219" i="3"/>
  <c r="H219" i="3"/>
  <c r="L219" i="3" s="1"/>
  <c r="J219" i="3"/>
  <c r="K219" i="3"/>
  <c r="F218" i="3"/>
  <c r="H218" i="3"/>
  <c r="L218" i="3" s="1"/>
  <c r="J218" i="3"/>
  <c r="K218" i="3"/>
  <c r="F217" i="3"/>
  <c r="H217" i="3"/>
  <c r="J217" i="3"/>
  <c r="K217" i="3"/>
  <c r="F216" i="3"/>
  <c r="H216" i="3"/>
  <c r="J216" i="3"/>
  <c r="K216" i="3"/>
  <c r="F215" i="3"/>
  <c r="H215" i="3"/>
  <c r="L215" i="3" s="1"/>
  <c r="J215" i="3"/>
  <c r="K215" i="3"/>
  <c r="F214" i="3"/>
  <c r="H214" i="3"/>
  <c r="L214" i="3" s="1"/>
  <c r="J214" i="3"/>
  <c r="K214" i="3"/>
  <c r="F213" i="3"/>
  <c r="H213" i="3"/>
  <c r="L213" i="3" s="1"/>
  <c r="J213" i="3"/>
  <c r="K213" i="3"/>
  <c r="F212" i="3"/>
  <c r="H212" i="3"/>
  <c r="J212" i="3"/>
  <c r="K212" i="3"/>
  <c r="L212" i="3"/>
  <c r="F211" i="3"/>
  <c r="H211" i="3"/>
  <c r="J211" i="3"/>
  <c r="K211" i="3"/>
  <c r="F210" i="3"/>
  <c r="H210" i="3"/>
  <c r="J210" i="3"/>
  <c r="K210" i="3"/>
  <c r="F209" i="3"/>
  <c r="H209" i="3"/>
  <c r="J209" i="3"/>
  <c r="K209" i="3"/>
  <c r="F208" i="3"/>
  <c r="H208" i="3"/>
  <c r="J208" i="3"/>
  <c r="K208" i="3"/>
  <c r="F207" i="3"/>
  <c r="H207" i="3"/>
  <c r="J207" i="3"/>
  <c r="K207" i="3"/>
  <c r="F206" i="3"/>
  <c r="H206" i="3"/>
  <c r="J206" i="3"/>
  <c r="K206" i="3"/>
  <c r="F205" i="3"/>
  <c r="H205" i="3"/>
  <c r="J205" i="3"/>
  <c r="K205" i="3"/>
  <c r="F204" i="3"/>
  <c r="H204" i="3"/>
  <c r="J204" i="3"/>
  <c r="L204" i="3" s="1"/>
  <c r="K204" i="3"/>
  <c r="F203" i="3"/>
  <c r="H203" i="3"/>
  <c r="J203" i="3"/>
  <c r="K203" i="3"/>
  <c r="F202" i="3"/>
  <c r="H202" i="3"/>
  <c r="J202" i="3"/>
  <c r="K202" i="3"/>
  <c r="F201" i="3"/>
  <c r="H201" i="3"/>
  <c r="J201" i="3"/>
  <c r="K201" i="3"/>
  <c r="F200" i="3"/>
  <c r="H200" i="3"/>
  <c r="J200" i="3"/>
  <c r="K200" i="3"/>
  <c r="F199" i="3"/>
  <c r="H199" i="3"/>
  <c r="J199" i="3"/>
  <c r="K199" i="3"/>
  <c r="F198" i="3"/>
  <c r="H198" i="3"/>
  <c r="J198" i="3"/>
  <c r="K198" i="3"/>
  <c r="F197" i="3"/>
  <c r="H197" i="3"/>
  <c r="J197" i="3"/>
  <c r="K197" i="3"/>
  <c r="F196" i="3"/>
  <c r="H196" i="3"/>
  <c r="J196" i="3"/>
  <c r="L196" i="3" s="1"/>
  <c r="K196" i="3"/>
  <c r="F195" i="3"/>
  <c r="H195" i="3"/>
  <c r="L195" i="3" s="1"/>
  <c r="J195" i="3"/>
  <c r="K195" i="3"/>
  <c r="F194" i="3"/>
  <c r="H194" i="3"/>
  <c r="L194" i="3" s="1"/>
  <c r="J194" i="3"/>
  <c r="K194" i="3"/>
  <c r="F193" i="3"/>
  <c r="H193" i="3"/>
  <c r="L193" i="3" s="1"/>
  <c r="J193" i="3"/>
  <c r="K193" i="3"/>
  <c r="F192" i="3"/>
  <c r="H192" i="3"/>
  <c r="J192" i="3"/>
  <c r="K192" i="3"/>
  <c r="F191" i="3"/>
  <c r="H191" i="3"/>
  <c r="J191" i="3"/>
  <c r="F190" i="3"/>
  <c r="H190" i="3"/>
  <c r="J190" i="3"/>
  <c r="K190" i="3"/>
  <c r="F189" i="3"/>
  <c r="H189" i="3"/>
  <c r="J189" i="3"/>
  <c r="K189" i="3"/>
  <c r="F188" i="3"/>
  <c r="H188" i="3"/>
  <c r="J188" i="3"/>
  <c r="L188" i="3" s="1"/>
  <c r="K188" i="3"/>
  <c r="F187" i="3"/>
  <c r="F237" i="3" s="1"/>
  <c r="E12" i="4" s="1"/>
  <c r="H187" i="3"/>
  <c r="H237" i="3" s="1"/>
  <c r="G12" i="4" s="1"/>
  <c r="H12" i="4" s="1"/>
  <c r="J187" i="3"/>
  <c r="J237" i="3" s="1"/>
  <c r="I12" i="4" s="1"/>
  <c r="J12" i="4" s="1"/>
  <c r="K187" i="3"/>
  <c r="F172" i="3"/>
  <c r="H172" i="3"/>
  <c r="J172" i="3"/>
  <c r="F171" i="3"/>
  <c r="H171" i="3"/>
  <c r="L171" i="3" s="1"/>
  <c r="J171" i="3"/>
  <c r="K171" i="3"/>
  <c r="F170" i="3"/>
  <c r="H170" i="3"/>
  <c r="L170" i="3" s="1"/>
  <c r="J170" i="3"/>
  <c r="K170" i="3"/>
  <c r="F169" i="3"/>
  <c r="H169" i="3"/>
  <c r="J169" i="3"/>
  <c r="K169" i="3"/>
  <c r="L169" i="3"/>
  <c r="F168" i="3"/>
  <c r="H168" i="3"/>
  <c r="J168" i="3"/>
  <c r="K168" i="3"/>
  <c r="F167" i="3"/>
  <c r="H167" i="3"/>
  <c r="J167" i="3"/>
  <c r="K167" i="3"/>
  <c r="F166" i="3"/>
  <c r="H166" i="3"/>
  <c r="J166" i="3"/>
  <c r="K166" i="3"/>
  <c r="F165" i="3"/>
  <c r="H165" i="3"/>
  <c r="J165" i="3"/>
  <c r="K165" i="3"/>
  <c r="F164" i="3"/>
  <c r="H164" i="3"/>
  <c r="J164" i="3"/>
  <c r="K164" i="3"/>
  <c r="F163" i="3"/>
  <c r="H163" i="3"/>
  <c r="J163" i="3"/>
  <c r="L163" i="3" s="1"/>
  <c r="K163" i="3"/>
  <c r="F162" i="3"/>
  <c r="H162" i="3"/>
  <c r="J162" i="3"/>
  <c r="K162" i="3"/>
  <c r="F161" i="3"/>
  <c r="H161" i="3"/>
  <c r="J161" i="3"/>
  <c r="K161" i="3"/>
  <c r="F160" i="3"/>
  <c r="H160" i="3"/>
  <c r="J160" i="3"/>
  <c r="K160" i="3"/>
  <c r="F159" i="3"/>
  <c r="H159" i="3"/>
  <c r="J159" i="3"/>
  <c r="K159" i="3"/>
  <c r="F158" i="3"/>
  <c r="H158" i="3"/>
  <c r="J158" i="3"/>
  <c r="K158" i="3"/>
  <c r="F157" i="3"/>
  <c r="H157" i="3"/>
  <c r="J157" i="3"/>
  <c r="K157" i="3"/>
  <c r="F156" i="3"/>
  <c r="H156" i="3"/>
  <c r="J156" i="3"/>
  <c r="K156" i="3"/>
  <c r="F155" i="3"/>
  <c r="H155" i="3"/>
  <c r="J155" i="3"/>
  <c r="K155" i="3"/>
  <c r="F154" i="3"/>
  <c r="H154" i="3"/>
  <c r="J154" i="3"/>
  <c r="K154" i="3"/>
  <c r="F153" i="3"/>
  <c r="H153" i="3"/>
  <c r="J153" i="3"/>
  <c r="K153" i="3"/>
  <c r="F152" i="3"/>
  <c r="H152" i="3"/>
  <c r="J152" i="3"/>
  <c r="K152" i="3"/>
  <c r="F151" i="3"/>
  <c r="H151" i="3"/>
  <c r="J151" i="3"/>
  <c r="L151" i="3" s="1"/>
  <c r="K151" i="3"/>
  <c r="F150" i="3"/>
  <c r="H150" i="3"/>
  <c r="J150" i="3"/>
  <c r="L150" i="3" s="1"/>
  <c r="K150" i="3"/>
  <c r="F149" i="3"/>
  <c r="H149" i="3"/>
  <c r="J149" i="3"/>
  <c r="L149" i="3" s="1"/>
  <c r="K149" i="3"/>
  <c r="F148" i="3"/>
  <c r="H148" i="3"/>
  <c r="J148" i="3"/>
  <c r="K148" i="3"/>
  <c r="F147" i="3"/>
  <c r="H147" i="3"/>
  <c r="L147" i="3" s="1"/>
  <c r="J147" i="3"/>
  <c r="K147" i="3"/>
  <c r="F146" i="3"/>
  <c r="H146" i="3"/>
  <c r="L146" i="3" s="1"/>
  <c r="J146" i="3"/>
  <c r="K146" i="3"/>
  <c r="F145" i="3"/>
  <c r="H145" i="3"/>
  <c r="L145" i="3" s="1"/>
  <c r="J145" i="3"/>
  <c r="K145" i="3"/>
  <c r="F144" i="3"/>
  <c r="H144" i="3"/>
  <c r="L144" i="3" s="1"/>
  <c r="J144" i="3"/>
  <c r="K144" i="3"/>
  <c r="F143" i="3"/>
  <c r="H143" i="3"/>
  <c r="J143" i="3"/>
  <c r="L143" i="3" s="1"/>
  <c r="K143" i="3"/>
  <c r="F142" i="3"/>
  <c r="H142" i="3"/>
  <c r="L142" i="3" s="1"/>
  <c r="J142" i="3"/>
  <c r="K142" i="3"/>
  <c r="F141" i="3"/>
  <c r="H141" i="3"/>
  <c r="L141" i="3" s="1"/>
  <c r="J141" i="3"/>
  <c r="K141" i="3"/>
  <c r="F140" i="3"/>
  <c r="H140" i="3"/>
  <c r="J140" i="3"/>
  <c r="L140" i="3" s="1"/>
  <c r="K140" i="3"/>
  <c r="F139" i="3"/>
  <c r="H139" i="3"/>
  <c r="J139" i="3"/>
  <c r="K139" i="3"/>
  <c r="L139" i="3"/>
  <c r="F138" i="3"/>
  <c r="H138" i="3"/>
  <c r="J138" i="3"/>
  <c r="J185" i="3" s="1"/>
  <c r="I11" i="4" s="1"/>
  <c r="J11" i="4" s="1"/>
  <c r="F137" i="3"/>
  <c r="H137" i="3"/>
  <c r="J137" i="3"/>
  <c r="K137" i="3"/>
  <c r="F136" i="3"/>
  <c r="H136" i="3"/>
  <c r="L136" i="3" s="1"/>
  <c r="J136" i="3"/>
  <c r="K136" i="3"/>
  <c r="F135" i="3"/>
  <c r="H135" i="3"/>
  <c r="H185" i="3" s="1"/>
  <c r="G11" i="4" s="1"/>
  <c r="H11" i="4" s="1"/>
  <c r="J135" i="3"/>
  <c r="K135" i="3"/>
  <c r="F119" i="3"/>
  <c r="H119" i="3"/>
  <c r="J119" i="3"/>
  <c r="F118" i="3"/>
  <c r="H118" i="3"/>
  <c r="J118" i="3"/>
  <c r="K118" i="3"/>
  <c r="F117" i="3"/>
  <c r="H117" i="3"/>
  <c r="J117" i="3"/>
  <c r="K117" i="3"/>
  <c r="F116" i="3"/>
  <c r="H116" i="3"/>
  <c r="J116" i="3"/>
  <c r="K116" i="3"/>
  <c r="F115" i="3"/>
  <c r="H115" i="3"/>
  <c r="J115" i="3"/>
  <c r="K115" i="3"/>
  <c r="F114" i="3"/>
  <c r="H114" i="3"/>
  <c r="J114" i="3"/>
  <c r="K114" i="3"/>
  <c r="F113" i="3"/>
  <c r="H113" i="3"/>
  <c r="J113" i="3"/>
  <c r="L113" i="3" s="1"/>
  <c r="K113" i="3"/>
  <c r="F112" i="3"/>
  <c r="H112" i="3"/>
  <c r="J112" i="3"/>
  <c r="K112" i="3"/>
  <c r="F111" i="3"/>
  <c r="H111" i="3"/>
  <c r="J111" i="3"/>
  <c r="L111" i="3" s="1"/>
  <c r="K111" i="3"/>
  <c r="F110" i="3"/>
  <c r="H110" i="3"/>
  <c r="L110" i="3" s="1"/>
  <c r="J110" i="3"/>
  <c r="K110" i="3"/>
  <c r="F109" i="3"/>
  <c r="H109" i="3"/>
  <c r="J109" i="3"/>
  <c r="K109" i="3"/>
  <c r="L109" i="3"/>
  <c r="F108" i="3"/>
  <c r="H108" i="3"/>
  <c r="J108" i="3"/>
  <c r="K108" i="3"/>
  <c r="F107" i="3"/>
  <c r="H107" i="3"/>
  <c r="J107" i="3"/>
  <c r="K107" i="3"/>
  <c r="F106" i="3"/>
  <c r="H106" i="3"/>
  <c r="L106" i="3" s="1"/>
  <c r="J106" i="3"/>
  <c r="K106" i="3"/>
  <c r="F105" i="3"/>
  <c r="H105" i="3"/>
  <c r="J105" i="3"/>
  <c r="K105" i="3"/>
  <c r="L105" i="3"/>
  <c r="F104" i="3"/>
  <c r="H104" i="3"/>
  <c r="J104" i="3"/>
  <c r="K104" i="3"/>
  <c r="F103" i="3"/>
  <c r="H103" i="3"/>
  <c r="J103" i="3"/>
  <c r="K103" i="3"/>
  <c r="F102" i="3"/>
  <c r="H102" i="3"/>
  <c r="J102" i="3"/>
  <c r="K102" i="3"/>
  <c r="F101" i="3"/>
  <c r="H101" i="3"/>
  <c r="J101" i="3"/>
  <c r="K101" i="3"/>
  <c r="F100" i="3"/>
  <c r="H100" i="3"/>
  <c r="J100" i="3"/>
  <c r="K100" i="3"/>
  <c r="F99" i="3"/>
  <c r="H99" i="3"/>
  <c r="J99" i="3"/>
  <c r="K99" i="3"/>
  <c r="F98" i="3"/>
  <c r="H98" i="3"/>
  <c r="J98" i="3"/>
  <c r="K98" i="3"/>
  <c r="F97" i="3"/>
  <c r="H97" i="3"/>
  <c r="J97" i="3"/>
  <c r="L97" i="3" s="1"/>
  <c r="K97" i="3"/>
  <c r="F96" i="3"/>
  <c r="H96" i="3"/>
  <c r="J96" i="3"/>
  <c r="K96" i="3"/>
  <c r="F95" i="3"/>
  <c r="H95" i="3"/>
  <c r="J95" i="3"/>
  <c r="K95" i="3"/>
  <c r="F94" i="3"/>
  <c r="H94" i="3"/>
  <c r="J94" i="3"/>
  <c r="K94" i="3"/>
  <c r="F93" i="3"/>
  <c r="H93" i="3"/>
  <c r="J93" i="3"/>
  <c r="K93" i="3"/>
  <c r="F92" i="3"/>
  <c r="H92" i="3"/>
  <c r="J92" i="3"/>
  <c r="L92" i="3" s="1"/>
  <c r="K92" i="3"/>
  <c r="F91" i="3"/>
  <c r="H91" i="3"/>
  <c r="L91" i="3" s="1"/>
  <c r="J91" i="3"/>
  <c r="K91" i="3"/>
  <c r="F90" i="3"/>
  <c r="H90" i="3"/>
  <c r="J90" i="3"/>
  <c r="K90" i="3"/>
  <c r="F89" i="3"/>
  <c r="H89" i="3"/>
  <c r="J89" i="3"/>
  <c r="K89" i="3"/>
  <c r="F88" i="3"/>
  <c r="H88" i="3"/>
  <c r="L88" i="3" s="1"/>
  <c r="J88" i="3"/>
  <c r="K88" i="3"/>
  <c r="F87" i="3"/>
  <c r="L87" i="3" s="1"/>
  <c r="H87" i="3"/>
  <c r="J87" i="3"/>
  <c r="F86" i="3"/>
  <c r="H86" i="3"/>
  <c r="J86" i="3"/>
  <c r="K86" i="3"/>
  <c r="F85" i="3"/>
  <c r="H85" i="3"/>
  <c r="J85" i="3"/>
  <c r="K85" i="3"/>
  <c r="F84" i="3"/>
  <c r="H84" i="3"/>
  <c r="J84" i="3"/>
  <c r="K84" i="3"/>
  <c r="F83" i="3"/>
  <c r="F133" i="3" s="1"/>
  <c r="E10" i="4" s="1"/>
  <c r="H83" i="3"/>
  <c r="H133" i="3" s="1"/>
  <c r="G10" i="4" s="1"/>
  <c r="H10" i="4" s="1"/>
  <c r="J83" i="3"/>
  <c r="J133" i="3" s="1"/>
  <c r="I10" i="4" s="1"/>
  <c r="J10" i="4" s="1"/>
  <c r="K83" i="3"/>
  <c r="F78" i="3"/>
  <c r="H78" i="3"/>
  <c r="J78" i="3"/>
  <c r="K78" i="3"/>
  <c r="F77" i="3"/>
  <c r="H77" i="3"/>
  <c r="J77" i="3"/>
  <c r="K77" i="3"/>
  <c r="F76" i="3"/>
  <c r="H76" i="3"/>
  <c r="J76" i="3"/>
  <c r="K76" i="3"/>
  <c r="F75" i="3"/>
  <c r="H75" i="3"/>
  <c r="J75" i="3"/>
  <c r="K75" i="3"/>
  <c r="F74" i="3"/>
  <c r="H74" i="3"/>
  <c r="J74" i="3"/>
  <c r="K74" i="3"/>
  <c r="F73" i="3"/>
  <c r="H73" i="3"/>
  <c r="J73" i="3"/>
  <c r="K73" i="3"/>
  <c r="F72" i="3"/>
  <c r="H72" i="3"/>
  <c r="J72" i="3"/>
  <c r="K72" i="3"/>
  <c r="F71" i="3"/>
  <c r="H71" i="3"/>
  <c r="J71" i="3"/>
  <c r="L71" i="3" s="1"/>
  <c r="K71" i="3"/>
  <c r="F70" i="3"/>
  <c r="H70" i="3"/>
  <c r="J70" i="3"/>
  <c r="K70" i="3"/>
  <c r="F69" i="3"/>
  <c r="H69" i="3"/>
  <c r="J69" i="3"/>
  <c r="K69" i="3"/>
  <c r="F68" i="3"/>
  <c r="H68" i="3"/>
  <c r="J68" i="3"/>
  <c r="K68" i="3"/>
  <c r="F67" i="3"/>
  <c r="H67" i="3"/>
  <c r="J67" i="3"/>
  <c r="K67" i="3"/>
  <c r="F66" i="3"/>
  <c r="H66" i="3"/>
  <c r="J66" i="3"/>
  <c r="K66" i="3"/>
  <c r="F65" i="3"/>
  <c r="H65" i="3"/>
  <c r="J65" i="3"/>
  <c r="K65" i="3"/>
  <c r="F64" i="3"/>
  <c r="H64" i="3"/>
  <c r="J64" i="3"/>
  <c r="K64" i="3"/>
  <c r="F63" i="3"/>
  <c r="H63" i="3"/>
  <c r="J63" i="3"/>
  <c r="K63" i="3"/>
  <c r="F62" i="3"/>
  <c r="H62" i="3"/>
  <c r="J62" i="3"/>
  <c r="K62" i="3"/>
  <c r="F61" i="3"/>
  <c r="F81" i="3" s="1"/>
  <c r="E8" i="4" s="1"/>
  <c r="H61" i="3"/>
  <c r="J61" i="3"/>
  <c r="L61" i="3" s="1"/>
  <c r="K61" i="3"/>
  <c r="F60" i="3"/>
  <c r="H60" i="3"/>
  <c r="J60" i="3"/>
  <c r="K60" i="3"/>
  <c r="F59" i="3"/>
  <c r="H59" i="3"/>
  <c r="J59" i="3"/>
  <c r="K59" i="3"/>
  <c r="F58" i="3"/>
  <c r="H58" i="3"/>
  <c r="L58" i="3" s="1"/>
  <c r="J58" i="3"/>
  <c r="K58" i="3"/>
  <c r="F57" i="3"/>
  <c r="H57" i="3"/>
  <c r="H81" i="3" s="1"/>
  <c r="G8" i="4" s="1"/>
  <c r="H8" i="4" s="1"/>
  <c r="J57" i="3"/>
  <c r="K57" i="3"/>
  <c r="F51" i="3"/>
  <c r="H51" i="3"/>
  <c r="J51" i="3"/>
  <c r="F50" i="3"/>
  <c r="L50" i="3" s="1"/>
  <c r="H50" i="3"/>
  <c r="J50" i="3"/>
  <c r="K50" i="3"/>
  <c r="F49" i="3"/>
  <c r="H49" i="3"/>
  <c r="J49" i="3"/>
  <c r="K49" i="3"/>
  <c r="F48" i="3"/>
  <c r="H48" i="3"/>
  <c r="J48" i="3"/>
  <c r="K48" i="3"/>
  <c r="L48" i="3"/>
  <c r="F47" i="3"/>
  <c r="H47" i="3"/>
  <c r="J47" i="3"/>
  <c r="K47" i="3"/>
  <c r="F46" i="3"/>
  <c r="H46" i="3"/>
  <c r="J46" i="3"/>
  <c r="L46" i="3" s="1"/>
  <c r="K46" i="3"/>
  <c r="F45" i="3"/>
  <c r="H45" i="3"/>
  <c r="J45" i="3"/>
  <c r="K45" i="3"/>
  <c r="F44" i="3"/>
  <c r="H44" i="3"/>
  <c r="J44" i="3"/>
  <c r="L44" i="3" s="1"/>
  <c r="K44" i="3"/>
  <c r="F43" i="3"/>
  <c r="H43" i="3"/>
  <c r="L43" i="3" s="1"/>
  <c r="J43" i="3"/>
  <c r="K43" i="3"/>
  <c r="F42" i="3"/>
  <c r="H42" i="3"/>
  <c r="J42" i="3"/>
  <c r="K42" i="3"/>
  <c r="L42" i="3"/>
  <c r="F41" i="3"/>
  <c r="H41" i="3"/>
  <c r="L41" i="3" s="1"/>
  <c r="J41" i="3"/>
  <c r="K41" i="3"/>
  <c r="F40" i="3"/>
  <c r="H40" i="3"/>
  <c r="J40" i="3"/>
  <c r="K40" i="3"/>
  <c r="L40" i="3"/>
  <c r="F39" i="3"/>
  <c r="H39" i="3"/>
  <c r="J39" i="3"/>
  <c r="K39" i="3"/>
  <c r="F38" i="3"/>
  <c r="H38" i="3"/>
  <c r="J38" i="3"/>
  <c r="K38" i="3"/>
  <c r="F37" i="3"/>
  <c r="H37" i="3"/>
  <c r="J37" i="3"/>
  <c r="L37" i="3" s="1"/>
  <c r="K37" i="3"/>
  <c r="F36" i="3"/>
  <c r="H36" i="3"/>
  <c r="J36" i="3"/>
  <c r="K36" i="3"/>
  <c r="F35" i="3"/>
  <c r="H35" i="3"/>
  <c r="J35" i="3"/>
  <c r="K35" i="3"/>
  <c r="F34" i="3"/>
  <c r="H34" i="3"/>
  <c r="J34" i="3"/>
  <c r="K34" i="3"/>
  <c r="F33" i="3"/>
  <c r="F55" i="3" s="1"/>
  <c r="E7" i="4" s="1"/>
  <c r="H33" i="3"/>
  <c r="J33" i="3"/>
  <c r="K33" i="3"/>
  <c r="F32" i="3"/>
  <c r="H32" i="3"/>
  <c r="J32" i="3"/>
  <c r="K32" i="3"/>
  <c r="F31" i="3"/>
  <c r="H31" i="3"/>
  <c r="H55" i="3" s="1"/>
  <c r="G7" i="4" s="1"/>
  <c r="H7" i="4" s="1"/>
  <c r="J31" i="3"/>
  <c r="L31" i="3" s="1"/>
  <c r="K31" i="3"/>
  <c r="F12" i="3"/>
  <c r="L12" i="3" s="1"/>
  <c r="H12" i="3"/>
  <c r="J12" i="3"/>
  <c r="F11" i="3"/>
  <c r="H11" i="3"/>
  <c r="J11" i="3"/>
  <c r="K11" i="3"/>
  <c r="F10" i="3"/>
  <c r="H10" i="3"/>
  <c r="J10" i="3"/>
  <c r="K10" i="3"/>
  <c r="F9" i="3"/>
  <c r="H9" i="3"/>
  <c r="J9" i="3"/>
  <c r="K9" i="3"/>
  <c r="F8" i="3"/>
  <c r="H8" i="3"/>
  <c r="J8" i="3"/>
  <c r="K8" i="3"/>
  <c r="F7" i="3"/>
  <c r="H7" i="3"/>
  <c r="J7" i="3"/>
  <c r="K7" i="3"/>
  <c r="F6" i="3"/>
  <c r="H6" i="3"/>
  <c r="H29" i="3" s="1"/>
  <c r="G6" i="4" s="1"/>
  <c r="H6" i="4" s="1"/>
  <c r="J6" i="3"/>
  <c r="J29" i="3" s="1"/>
  <c r="I6" i="4" s="1"/>
  <c r="J6" i="4" s="1"/>
  <c r="K6" i="3"/>
  <c r="F5" i="3"/>
  <c r="H5" i="3"/>
  <c r="J5" i="3"/>
  <c r="K5" i="3"/>
  <c r="L5" i="3"/>
  <c r="I13" i="4" l="1"/>
  <c r="J13" i="4" s="1"/>
  <c r="J81" i="3"/>
  <c r="I8" i="4" s="1"/>
  <c r="J8" i="4" s="1"/>
  <c r="L318" i="3"/>
  <c r="L319" i="3"/>
  <c r="J55" i="3"/>
  <c r="I7" i="4" s="1"/>
  <c r="J7" i="4" s="1"/>
  <c r="L32" i="3"/>
  <c r="L45" i="3"/>
  <c r="L65" i="3"/>
  <c r="L84" i="3"/>
  <c r="L93" i="3"/>
  <c r="L95" i="3"/>
  <c r="L96" i="3"/>
  <c r="L112" i="3"/>
  <c r="L152" i="3"/>
  <c r="L153" i="3"/>
  <c r="L154" i="3"/>
  <c r="L156" i="3"/>
  <c r="L157" i="3"/>
  <c r="L160" i="3"/>
  <c r="L189" i="3"/>
  <c r="L190" i="3"/>
  <c r="L197" i="3"/>
  <c r="L198" i="3"/>
  <c r="L199" i="3"/>
  <c r="L200" i="3"/>
  <c r="L202" i="3"/>
  <c r="L203" i="3"/>
  <c r="L223" i="3"/>
  <c r="L224" i="3"/>
  <c r="L225" i="3"/>
  <c r="L228" i="3"/>
  <c r="L242" i="3"/>
  <c r="L246" i="3"/>
  <c r="L248" i="3"/>
  <c r="L260" i="3"/>
  <c r="L270" i="3"/>
  <c r="L272" i="3"/>
  <c r="L273" i="3"/>
  <c r="L293" i="3"/>
  <c r="L337" i="3"/>
  <c r="L347" i="3"/>
  <c r="L348" i="3"/>
  <c r="L349" i="3"/>
  <c r="L350" i="3"/>
  <c r="L370" i="3"/>
  <c r="L371" i="3"/>
  <c r="L33" i="3"/>
  <c r="L38" i="3"/>
  <c r="L39" i="3"/>
  <c r="L47" i="3"/>
  <c r="L62" i="3"/>
  <c r="L74" i="3"/>
  <c r="L75" i="3"/>
  <c r="L83" i="3"/>
  <c r="L94" i="3"/>
  <c r="L102" i="3"/>
  <c r="L114" i="3"/>
  <c r="L115" i="3"/>
  <c r="L116" i="3"/>
  <c r="L117" i="3"/>
  <c r="L118" i="3"/>
  <c r="L164" i="3"/>
  <c r="L165" i="3"/>
  <c r="L167" i="3"/>
  <c r="L205" i="3"/>
  <c r="L206" i="3"/>
  <c r="L208" i="3"/>
  <c r="L210" i="3"/>
  <c r="L231" i="3"/>
  <c r="L232" i="3"/>
  <c r="L239" i="3"/>
  <c r="L250" i="3"/>
  <c r="L72" i="3"/>
  <c r="L73" i="3"/>
  <c r="L316" i="3"/>
  <c r="L357" i="3"/>
  <c r="G9" i="4"/>
  <c r="H9" i="4" s="1"/>
  <c r="G13" i="4"/>
  <c r="L6" i="3"/>
  <c r="L7" i="3"/>
  <c r="L8" i="3"/>
  <c r="L34" i="3"/>
  <c r="L36" i="3"/>
  <c r="L70" i="3"/>
  <c r="L76" i="3"/>
  <c r="L77" i="3"/>
  <c r="L78" i="3"/>
  <c r="L85" i="3"/>
  <c r="L107" i="3"/>
  <c r="L108" i="3"/>
  <c r="L155" i="3"/>
  <c r="L172" i="3"/>
  <c r="L192" i="3"/>
  <c r="L201" i="3"/>
  <c r="L211" i="3"/>
  <c r="L241" i="3"/>
  <c r="L244" i="3"/>
  <c r="L245" i="3"/>
  <c r="L252" i="3"/>
  <c r="L253" i="3"/>
  <c r="L255" i="3"/>
  <c r="L274" i="3"/>
  <c r="H367" i="3"/>
  <c r="G16" i="4" s="1"/>
  <c r="H16" i="4" s="1"/>
  <c r="L16" i="4" s="1"/>
  <c r="L51" i="3"/>
  <c r="L57" i="3"/>
  <c r="L59" i="3"/>
  <c r="L60" i="3"/>
  <c r="L191" i="3"/>
  <c r="L119" i="3"/>
  <c r="L135" i="3"/>
  <c r="L138" i="3"/>
  <c r="L362" i="3"/>
  <c r="F8" i="4"/>
  <c r="K8" i="4"/>
  <c r="F10" i="4"/>
  <c r="L10" i="4" s="1"/>
  <c r="K10" i="4"/>
  <c r="F7" i="4"/>
  <c r="L7" i="4" s="1"/>
  <c r="K7" i="4"/>
  <c r="K12" i="4"/>
  <c r="F12" i="4"/>
  <c r="K15" i="4"/>
  <c r="F15" i="4"/>
  <c r="K14" i="4"/>
  <c r="F14" i="4"/>
  <c r="F16" i="4"/>
  <c r="K17" i="4"/>
  <c r="F17" i="4"/>
  <c r="F29" i="3"/>
  <c r="E6" i="4" s="1"/>
  <c r="L137" i="3"/>
  <c r="L161" i="3"/>
  <c r="L162" i="3"/>
  <c r="L168" i="3"/>
  <c r="L302" i="3"/>
  <c r="L334" i="3"/>
  <c r="L374" i="3"/>
  <c r="L63" i="3"/>
  <c r="L100" i="3"/>
  <c r="L101" i="3"/>
  <c r="L158" i="3"/>
  <c r="F185" i="3"/>
  <c r="E11" i="4" s="1"/>
  <c r="L240" i="3"/>
  <c r="L261" i="3"/>
  <c r="L268" i="3"/>
  <c r="L295" i="3"/>
  <c r="L300" i="3"/>
  <c r="L301" i="3"/>
  <c r="L303" i="3"/>
  <c r="L304" i="3"/>
  <c r="L305" i="3"/>
  <c r="L306" i="3"/>
  <c r="L307" i="3"/>
  <c r="L308" i="3"/>
  <c r="L325" i="3"/>
  <c r="L335" i="3"/>
  <c r="L336" i="3"/>
  <c r="L369" i="3"/>
  <c r="L9" i="3"/>
  <c r="L10" i="3"/>
  <c r="L11" i="3"/>
  <c r="L35" i="3"/>
  <c r="L49" i="3"/>
  <c r="L64" i="3"/>
  <c r="L66" i="3"/>
  <c r="L67" i="3"/>
  <c r="L68" i="3"/>
  <c r="L69" i="3"/>
  <c r="L86" i="3"/>
  <c r="L89" i="3"/>
  <c r="L90" i="3"/>
  <c r="L98" i="3"/>
  <c r="L99" i="3"/>
  <c r="L103" i="3"/>
  <c r="L104" i="3"/>
  <c r="L148" i="3"/>
  <c r="L159" i="3"/>
  <c r="L166" i="3"/>
  <c r="L187" i="3"/>
  <c r="L207" i="3"/>
  <c r="L209" i="3"/>
  <c r="L216" i="3"/>
  <c r="L217" i="3"/>
  <c r="L226" i="3"/>
  <c r="L227" i="3"/>
  <c r="L247" i="3"/>
  <c r="L262" i="3"/>
  <c r="L263" i="3"/>
  <c r="L264" i="3"/>
  <c r="L265" i="3"/>
  <c r="L266" i="3"/>
  <c r="L267" i="3"/>
  <c r="L269" i="3"/>
  <c r="L271" i="3"/>
  <c r="L310" i="3"/>
  <c r="L311" i="3"/>
  <c r="L312" i="3"/>
  <c r="L323" i="3"/>
  <c r="L324" i="3"/>
  <c r="L358" i="3"/>
  <c r="L359" i="3"/>
  <c r="L360" i="3"/>
  <c r="L361" i="3"/>
  <c r="H13" i="4"/>
  <c r="G5" i="4" s="1"/>
  <c r="H5" i="4" s="1"/>
  <c r="H29" i="4" s="1"/>
  <c r="I9" i="4"/>
  <c r="J9" i="4" s="1"/>
  <c r="I5" i="4" s="1"/>
  <c r="J5" i="4" s="1"/>
  <c r="J29" i="4" s="1"/>
  <c r="L17" i="4"/>
  <c r="K345" i="3"/>
  <c r="L15" i="4"/>
  <c r="K294" i="3"/>
  <c r="L14" i="4"/>
  <c r="K242" i="3"/>
  <c r="L12" i="4"/>
  <c r="K191" i="3"/>
  <c r="K172" i="3"/>
  <c r="K138" i="3"/>
  <c r="K119" i="3"/>
  <c r="K87" i="3"/>
  <c r="L8" i="4"/>
  <c r="K51" i="3"/>
  <c r="K12" i="3"/>
  <c r="L393" i="3" l="1"/>
  <c r="L367" i="3"/>
  <c r="L29" i="3"/>
  <c r="L289" i="3"/>
  <c r="L185" i="3"/>
  <c r="L133" i="3"/>
  <c r="L81" i="3"/>
  <c r="L341" i="3"/>
  <c r="L55" i="3"/>
  <c r="K16" i="4"/>
  <c r="L237" i="3"/>
  <c r="K11" i="4"/>
  <c r="F11" i="4"/>
  <c r="F6" i="4"/>
  <c r="L6" i="4" s="1"/>
  <c r="K6" i="4"/>
  <c r="E13" i="4"/>
  <c r="F13" i="4" l="1"/>
  <c r="L13" i="4" s="1"/>
  <c r="K13" i="4"/>
  <c r="L11" i="4"/>
  <c r="E9" i="4"/>
  <c r="K9" i="4" l="1"/>
  <c r="F9" i="4"/>
  <c r="E5" i="4" l="1"/>
  <c r="L9" i="4"/>
  <c r="F5" i="4" l="1"/>
  <c r="K5" i="4"/>
  <c r="L5" i="4" l="1"/>
  <c r="L29" i="4" s="1"/>
  <c r="F29" i="4"/>
</calcChain>
</file>

<file path=xl/sharedStrings.xml><?xml version="1.0" encoding="utf-8"?>
<sst xmlns="http://schemas.openxmlformats.org/spreadsheetml/2006/main" count="4299" uniqueCount="922">
  <si>
    <t>공 종 별 집 계 표</t>
  </si>
  <si>
    <t>[ 대전지방세무사회관 증축 기계설비공사 ]</t>
  </si>
  <si>
    <t>품      명</t>
  </si>
  <si>
    <t>규      격</t>
  </si>
  <si>
    <t>단위</t>
  </si>
  <si>
    <t>수량</t>
  </si>
  <si>
    <t>재  료  비</t>
  </si>
  <si>
    <t>단  가</t>
  </si>
  <si>
    <t>금  액</t>
  </si>
  <si>
    <t>노  무  비</t>
  </si>
  <si>
    <t>경      비</t>
  </si>
  <si>
    <t>합      계</t>
  </si>
  <si>
    <t>비  고</t>
  </si>
  <si>
    <t>공종코드</t>
  </si>
  <si>
    <t>변수</t>
  </si>
  <si>
    <t>상위공종</t>
  </si>
  <si>
    <t>공종구분</t>
  </si>
  <si>
    <t>공종레벨</t>
  </si>
  <si>
    <t>공종소계</t>
  </si>
  <si>
    <t>원가계산서 연결금액</t>
  </si>
  <si>
    <t>품목코드</t>
  </si>
  <si>
    <t>설정</t>
  </si>
  <si>
    <t>일위</t>
  </si>
  <si>
    <t>단산</t>
  </si>
  <si>
    <t>자재</t>
  </si>
  <si>
    <t>손료적용</t>
  </si>
  <si>
    <t>손료저장</t>
  </si>
  <si>
    <t>적용율</t>
  </si>
  <si>
    <t>JUK1</t>
  </si>
  <si>
    <t>JUK2</t>
  </si>
  <si>
    <t>JUK3</t>
  </si>
  <si>
    <t>JUK4</t>
  </si>
  <si>
    <t>JUK5</t>
  </si>
  <si>
    <t>JUK6</t>
  </si>
  <si>
    <t>JUK7</t>
  </si>
  <si>
    <t>JUK8</t>
  </si>
  <si>
    <t>JUK9</t>
  </si>
  <si>
    <t>JUK10</t>
  </si>
  <si>
    <t>JUK11</t>
  </si>
  <si>
    <t>JUK12</t>
  </si>
  <si>
    <t>JUK13</t>
  </si>
  <si>
    <t>JUK14</t>
  </si>
  <si>
    <t>JUK15</t>
  </si>
  <si>
    <t>JUK16</t>
  </si>
  <si>
    <t>JUK17</t>
  </si>
  <si>
    <t>JUK18</t>
  </si>
  <si>
    <t>JUK19</t>
  </si>
  <si>
    <t>JUK20</t>
  </si>
  <si>
    <t>자재구분</t>
  </si>
  <si>
    <t>공종+자재</t>
  </si>
  <si>
    <t>고유번호</t>
  </si>
  <si>
    <t>01  대전지방세무사회관 증축 기계설비공사</t>
  </si>
  <si>
    <t/>
  </si>
  <si>
    <t>01</t>
  </si>
  <si>
    <t>0101  장비설치공사</t>
  </si>
  <si>
    <t>0101</t>
  </si>
  <si>
    <t>디지털형천정복사난방기(온도조절기포함)</t>
  </si>
  <si>
    <t>500W</t>
  </si>
  <si>
    <t>대</t>
  </si>
  <si>
    <t>59654514302B38D61CFEC3F79E0C2062780DCA</t>
  </si>
  <si>
    <t>F</t>
  </si>
  <si>
    <t>T</t>
  </si>
  <si>
    <t>010159654514302B38D61CFEC3F79E0C2062780DCA</t>
  </si>
  <si>
    <t>750W</t>
  </si>
  <si>
    <t>59654514302B38D61CFEC3F79E0C2062780DCD</t>
  </si>
  <si>
    <t>010159654514302B38D61CFEC3F79E0C2062780DCD</t>
  </si>
  <si>
    <t>가정용온수기</t>
  </si>
  <si>
    <t>전기온수기, 15L, 스테인리스</t>
  </si>
  <si>
    <t>5F85C5FEA6203B36E31C835DFDC2CD937548D1</t>
  </si>
  <si>
    <t>01015F85C5FEA6203B36E31C835DFDC2CD937548D1</t>
  </si>
  <si>
    <t>천장형팬</t>
  </si>
  <si>
    <t>D150(250*250)</t>
  </si>
  <si>
    <t>5F85C5FEAE2431F68E3FC30FC485CDE23395A9</t>
  </si>
  <si>
    <t>01015F85C5FEAE2431F68E3FC30FC485CDE23395A9</t>
  </si>
  <si>
    <t>보통인부</t>
  </si>
  <si>
    <t>일반공사 직종</t>
  </si>
  <si>
    <t>인</t>
  </si>
  <si>
    <t>5807254754273C96E28073F2EF25275A2B697C</t>
  </si>
  <si>
    <t>01015807254754273C96E28073F2EF25275A2B697C</t>
  </si>
  <si>
    <t>보일러공</t>
  </si>
  <si>
    <t>5807254754273C96E28073F2EF25275A2B6DD8</t>
  </si>
  <si>
    <t>01015807254754273C96E28073F2EF25275A2B6DD8</t>
  </si>
  <si>
    <t>기계설비공</t>
  </si>
  <si>
    <t>5807254754273C96E28073F2EF25275A2B6C33</t>
  </si>
  <si>
    <t>01015807254754273C96E28073F2EF25275A2B6C33</t>
  </si>
  <si>
    <t>공구손료</t>
  </si>
  <si>
    <t>인력품의 2%</t>
  </si>
  <si>
    <t>식</t>
  </si>
  <si>
    <t>59C2F50AC92E3836B97393FE83E7001</t>
  </si>
  <si>
    <t>010159C2F50AC92E3836B97393FE83E7001</t>
  </si>
  <si>
    <t>[ 합           계 ]</t>
  </si>
  <si>
    <t>TOTAL</t>
  </si>
  <si>
    <t>0102  위생기구설치공사</t>
  </si>
  <si>
    <t>0102</t>
  </si>
  <si>
    <t>절수형서양식 탱크밀결형사이펀변기</t>
  </si>
  <si>
    <t>C-401(S) ㉿1210CR</t>
  </si>
  <si>
    <t>조</t>
  </si>
  <si>
    <t>5FF8B54C392D3976B6F93328298EED385EDE2A</t>
  </si>
  <si>
    <t>01025FF8B54C392D3976B6F93328298EED385EDE2A</t>
  </si>
  <si>
    <t>절수형서양식사이펀변기(플러시 밸브타입)</t>
  </si>
  <si>
    <t>C-501 ㉿C910CR</t>
  </si>
  <si>
    <t>5FF8B54C392D3976B6F93328298EED385D37E1</t>
  </si>
  <si>
    <t>01025FF8B54C392D3976B6F93328298EED385D37E1</t>
  </si>
  <si>
    <t>비데</t>
  </si>
  <si>
    <t>자동물내림비데</t>
  </si>
  <si>
    <t>5FF8B54C392D3976B6F93328298EED3967F855</t>
  </si>
  <si>
    <t>01025FF8B54C392D3976B6F93328298EED3967F855</t>
  </si>
  <si>
    <t>화장지걸이</t>
  </si>
  <si>
    <t>STS제품</t>
  </si>
  <si>
    <t>개</t>
  </si>
  <si>
    <t>5FF8B54C392D3976B6CC3325E0D63C1CCACE8E</t>
  </si>
  <si>
    <t>01025FF8B54C392D3976B6CC3325E0D63C1CCACE8E</t>
  </si>
  <si>
    <t>카운터밑에붙는세면기</t>
  </si>
  <si>
    <t>L1050B, CL-605</t>
  </si>
  <si>
    <t>5FF8B54C392D3976B6F92307A810485B2B5515</t>
  </si>
  <si>
    <t>01025FF8B54C392D3976B6F92307A810485B2B5515</t>
  </si>
  <si>
    <t>오닉스세면대(앞치마일체형)</t>
  </si>
  <si>
    <t>600*100*150*16T</t>
  </si>
  <si>
    <t>M</t>
  </si>
  <si>
    <t>5FF8B54C392D3976B6F9230681017BAAD769BE</t>
  </si>
  <si>
    <t>01025FF8B54C392D3976B6F9230681017BAAD769BE</t>
  </si>
  <si>
    <t>수도꼭지</t>
  </si>
  <si>
    <t>세면기수전, 싱글레버</t>
  </si>
  <si>
    <t>5FF8B54C392D3976B6E86393967F3D9A1C8350</t>
  </si>
  <si>
    <t>01025FF8B54C392D3976B6E86393967F3D9A1C8350</t>
  </si>
  <si>
    <t>물비누통</t>
  </si>
  <si>
    <t>5FF8B54C392D3976B6F9F3DE723F56FDC10F02</t>
  </si>
  <si>
    <t>01025FF8B54C392D3976B6F9F3DE723F56FDC10F02</t>
  </si>
  <si>
    <t>거울</t>
  </si>
  <si>
    <t>600*900*5mm</t>
  </si>
  <si>
    <t>5F96559FE82434F6A834F327DE02E06A754AE2</t>
  </si>
  <si>
    <t>01025F96559FE82434F6A834F327DE02E06A754AE2</t>
  </si>
  <si>
    <t>트랩탈착식스톨소변기</t>
  </si>
  <si>
    <t>U-350, 센서 내장형 ㉿U312R</t>
  </si>
  <si>
    <t>5FF8B54C392D3976B6F903544AEED40472F958</t>
  </si>
  <si>
    <t>01025FF8B54C392D3976B6F903544AEED40472F958</t>
  </si>
  <si>
    <t>주방수전, 싱글레버</t>
  </si>
  <si>
    <t>5FF8B54C392D3976B6E86393967F3D9A1C862A</t>
  </si>
  <si>
    <t>01025FF8B54C392D3976B6E86393967F3D9A1C862A</t>
  </si>
  <si>
    <t>수채</t>
  </si>
  <si>
    <t>KSCS-210, 소제용수채</t>
  </si>
  <si>
    <t>5FF8B54C392D3976B66B035A3C5A945A9593F3</t>
  </si>
  <si>
    <t>01025FF8B54C392D3976B66B035A3C5A945A9593F3</t>
  </si>
  <si>
    <t>옥외부동수전(외피-STS)</t>
  </si>
  <si>
    <t>D15*1250mm</t>
  </si>
  <si>
    <t>5FF8B54C392D3976B6E86393967F3D9A1C8735</t>
  </si>
  <si>
    <t>01025FF8B54C392D3976B6E86393967F3D9A1C8735</t>
  </si>
  <si>
    <t>핸드드라이어(전자동 온.냉풍)</t>
  </si>
  <si>
    <t>초고속토출형.5초(적외선감지식)</t>
  </si>
  <si>
    <t>5F9615221426356646CE33630EB9280ABC1AFF</t>
  </si>
  <si>
    <t>01025F9615221426356646CE33630EB9280ABC1AFF</t>
  </si>
  <si>
    <t>폐여성용품수거함(STS)</t>
  </si>
  <si>
    <t>(250*155*400)전면도어,위생봉투및사출구포함</t>
  </si>
  <si>
    <t>5F9615221426356646CE33630EB9280ABC1D4F</t>
  </si>
  <si>
    <t>01025F9615221426356646CE33630EB9280ABC1D4F</t>
  </si>
  <si>
    <t>장애자용손잡이</t>
  </si>
  <si>
    <t>대변기-가동식</t>
  </si>
  <si>
    <t>5FF8A5A6682930C696F053E3CC343995C513C5</t>
  </si>
  <si>
    <t>01025FF8A5A6682930C696F053E3CC343995C513C5</t>
  </si>
  <si>
    <t>대변기-일반식</t>
  </si>
  <si>
    <t>5FF8A5A6682930C696F053E3CEEC5DC62AACDE</t>
  </si>
  <si>
    <t>01025FF8A5A6682930C696F053E3CEEC5DC62AACDE</t>
  </si>
  <si>
    <t>영유아거치대</t>
  </si>
  <si>
    <t>300*480</t>
  </si>
  <si>
    <t>EA</t>
  </si>
  <si>
    <t>5FF8B54C322A3986C259C318E67086BA681902</t>
  </si>
  <si>
    <t>01025FF8B54C322A3986C259C318E67086BA681902</t>
  </si>
  <si>
    <t>01025807254754273C96E28073F2EF25275A2B697C</t>
  </si>
  <si>
    <t>위생공</t>
  </si>
  <si>
    <t>5807254754273C96E28073F2EF25275A2B6DDB</t>
  </si>
  <si>
    <t>01025807254754273C96E28073F2EF25275A2B6DDB</t>
  </si>
  <si>
    <t>010259C2F50AC92E3836B97393FE83E7001</t>
  </si>
  <si>
    <t>0103  냉난방기(E,H,P)설치공사</t>
  </si>
  <si>
    <t>0103</t>
  </si>
  <si>
    <t>실외기(1등급)</t>
  </si>
  <si>
    <t>12.0HP(냉방34.8kw/난방39.2kw)</t>
  </si>
  <si>
    <t>5940553B292331C67A6F33B16AFCE92CBD5B1F</t>
  </si>
  <si>
    <t>01035940553B292331C67A6F33B16AFCE92CBD5B1F</t>
  </si>
  <si>
    <t>22.0HP(냉방64kw/난방72kw)</t>
  </si>
  <si>
    <t>5940553B292331C67A6F33B16AFCE92CBD5B1E</t>
  </si>
  <si>
    <t>01035940553B292331C67A6F33B16AFCE92CBD5B1E</t>
  </si>
  <si>
    <t>실내기(1방향)</t>
  </si>
  <si>
    <t>1.2HP(냉방4.0kw/난방4.5kw)</t>
  </si>
  <si>
    <t>5940553B292331C67A6F33B16AFCE92CBD5B11</t>
  </si>
  <si>
    <t>01035940553B292331C67A6F33B16AFCE92CBD5B11</t>
  </si>
  <si>
    <t>1.5HP(냉방5.2kw/난방5.9kw)</t>
  </si>
  <si>
    <t>5940553B292331C67A6F33B16AFCE92CBD5B10</t>
  </si>
  <si>
    <t>01035940553B292331C67A6F33B16AFCE92CBD5B10</t>
  </si>
  <si>
    <t>실내기(4방향)</t>
  </si>
  <si>
    <t>5940553B292331C67A6F33B16AFCE92CBD5A72</t>
  </si>
  <si>
    <t>01035940553B292331C67A6F33B16AFCE92CBD5A72</t>
  </si>
  <si>
    <t>3.0HP(냉방8.3kw/난방9.3kw)</t>
  </si>
  <si>
    <t>5940553B292331C67A6F33B16AFCE92CBD5A73</t>
  </si>
  <si>
    <t>01035940553B292331C67A6F33B16AFCE92CBD5A73</t>
  </si>
  <si>
    <t>3.5HP(냉방10.0kw/난방11.2kw)</t>
  </si>
  <si>
    <t>5940553B292331C67A6F33B16AFCE92CBD5A70</t>
  </si>
  <si>
    <t>01035940553B292331C67A6F33B16AFCE92CBD5A70</t>
  </si>
  <si>
    <t>4.5HP(냉방13.0kw/난방14.6kw)</t>
  </si>
  <si>
    <t>5940553B292331C67A6F33B16AFCE92CBD5A71</t>
  </si>
  <si>
    <t>01035940553B292331C67A6F33B16AFCE92CBD5A71</t>
  </si>
  <si>
    <t>냉난방기용냉매관설치</t>
  </si>
  <si>
    <t>기본냉매관</t>
  </si>
  <si>
    <t>5940553B292331C67A6F33B16AFCE92CBD5A74</t>
  </si>
  <si>
    <t>01035940553B292331C67A6F33B16AFCE92CBD5A74</t>
  </si>
  <si>
    <t>냉매관 및 설치</t>
  </si>
  <si>
    <t>평균￠12.7mm 1m당</t>
  </si>
  <si>
    <t>m</t>
  </si>
  <si>
    <t>5940553B292331C67A6F33B16AFCE92CBD5A75</t>
  </si>
  <si>
    <t>01035940553B292331C67A6F33B16AFCE92CBD5A75</t>
  </si>
  <si>
    <t>평균￠15.88mm 1m당</t>
  </si>
  <si>
    <t>5940553B292331C67A6F33B16AFCE92CBD5A7A</t>
  </si>
  <si>
    <t>01035940553B292331C67A6F33B16AFCE92CBD5A7A</t>
  </si>
  <si>
    <t>평균￠20mm 1m당</t>
  </si>
  <si>
    <t>5940553B292331C67A6F33B16AFCE92CBD5A7B</t>
  </si>
  <si>
    <t>01035940553B292331C67A6F33B16AFCE92CBD5A7B</t>
  </si>
  <si>
    <t>PVC드래인관설치</t>
  </si>
  <si>
    <t>￠32mm</t>
  </si>
  <si>
    <t>5940553B292331C67A6F33B16AFCE92CBD596C</t>
  </si>
  <si>
    <t>01035940553B292331C67A6F33B16AFCE92CBD596C</t>
  </si>
  <si>
    <t>Y-분기관(부품)</t>
  </si>
  <si>
    <t>5940553B292331C67A6F33B16AFCE92CBD596D</t>
  </si>
  <si>
    <t>01035940553B292331C67A6F33B16AFCE92CBD596D</t>
  </si>
  <si>
    <t>대(大)</t>
  </si>
  <si>
    <t>5940553B292331C67A6F33B16AFCE92CBD596E</t>
  </si>
  <si>
    <t>01035940553B292331C67A6F33B16AFCE92CBD596E</t>
  </si>
  <si>
    <t>T-분기관(부품)</t>
  </si>
  <si>
    <t>5940553B292331C67A6F33B16AFCE92CBD596F</t>
  </si>
  <si>
    <t>01035940553B292331C67A6F33B16AFCE92CBD596F</t>
  </si>
  <si>
    <t>실외기노출배관트레이</t>
  </si>
  <si>
    <t>5940553B292331C67A6F33B16AFCE92CBD5968</t>
  </si>
  <si>
    <t>01035940553B292331C67A6F33B16AFCE92CBD5968</t>
  </si>
  <si>
    <t>룸컨트롤러세트용</t>
  </si>
  <si>
    <t>전선및전선관설치</t>
  </si>
  <si>
    <t>5940553B292331C67A6F33B16AFCE92CBD5969</t>
  </si>
  <si>
    <t>01035940553B292331C67A6F33B16AFCE92CBD5969</t>
  </si>
  <si>
    <t>실내기실외기간통신용</t>
  </si>
  <si>
    <t>케이블및CD관설치</t>
  </si>
  <si>
    <t>5940553B292331C67A6F33B16AFCE92CBD596A</t>
  </si>
  <si>
    <t>01035940553B292331C67A6F33B16AFCE92CBD596A</t>
  </si>
  <si>
    <t>실외기받침대</t>
  </si>
  <si>
    <t>990*830*130mm</t>
  </si>
  <si>
    <t>5940553B292331C67A6F33B16AFCE92CBD596B</t>
  </si>
  <si>
    <t>01035940553B292331C67A6F33B16AFCE92CBD596B</t>
  </si>
  <si>
    <t>크레인</t>
  </si>
  <si>
    <t>50톤</t>
  </si>
  <si>
    <t>5940553B292331C67A6F33B16AFCE92CBD5964</t>
  </si>
  <si>
    <t>01035940553B292331C67A6F33B16AFCE92CBD5964</t>
  </si>
  <si>
    <t>유선리모콘(부품),일반</t>
  </si>
  <si>
    <t>5940553B292331C67A6F33B16AFCE92CBD5965</t>
  </si>
  <si>
    <t>01035940553B292331C67A6F33B16AFCE92CBD5965</t>
  </si>
  <si>
    <t>0104  급수급탕배관공사</t>
  </si>
  <si>
    <t>0104</t>
  </si>
  <si>
    <t>010401  급수급탕배관공사(옥외,입상)</t>
  </si>
  <si>
    <t>010401</t>
  </si>
  <si>
    <t>배관용스테인리스강관(SCH-#10)</t>
  </si>
  <si>
    <t>∮15</t>
  </si>
  <si>
    <t>5F85C5FEAA2E37565C75237253D1654D4BAE60</t>
  </si>
  <si>
    <t>0104015F85C5FEAA2E37565C75237253D1654D4BAE60</t>
  </si>
  <si>
    <t>∮25</t>
  </si>
  <si>
    <t>5F85C5FEAA2E37565C75237253D1654D4BAF01</t>
  </si>
  <si>
    <t>0104015F85C5FEAA2E37565C75237253D1654D4BAF01</t>
  </si>
  <si>
    <t>∮32</t>
  </si>
  <si>
    <t>5F85C5FEAA2E37565C75237253D1654D4BAF00</t>
  </si>
  <si>
    <t>0104015F85C5FEAA2E37565C75237253D1654D4BAF00</t>
  </si>
  <si>
    <t>∮40</t>
  </si>
  <si>
    <t>5F85C5FEAA2E37565C75237253D1654D4BACB4</t>
  </si>
  <si>
    <t>0104015F85C5FEAA2E37565C75237253D1654D4BACB4</t>
  </si>
  <si>
    <t>잡재료비</t>
  </si>
  <si>
    <t>주재료비의 3%</t>
  </si>
  <si>
    <t>01040159C2F50AC92E3836B97393FE83E7001</t>
  </si>
  <si>
    <t>관보온(아티론. 슈퍼매직303)</t>
  </si>
  <si>
    <t>25t*D25</t>
  </si>
  <si>
    <t>5816D5F93B2833C6B181C3D1B623F7</t>
  </si>
  <si>
    <t>0104015816D5F93B2833C6B181C3D1B623F7</t>
  </si>
  <si>
    <t>25t*D32</t>
  </si>
  <si>
    <t>5816D5F93B2834D65DE713D2EEC098</t>
  </si>
  <si>
    <t>0104015816D5F93B2834D65DE713D2EEC098</t>
  </si>
  <si>
    <t>25t*D40</t>
  </si>
  <si>
    <t>5816D5F93B2835F6E95903FF048B36</t>
  </si>
  <si>
    <t>0104015816D5F93B2835F6E95903FF048B36</t>
  </si>
  <si>
    <t>일반배관용스테인리스강관관이음쇠</t>
  </si>
  <si>
    <t>∮15mm, 용접식, 엘보, #10</t>
  </si>
  <si>
    <t>5F85C5FEAA2E37567FC993BE71526BB2A0AB88</t>
  </si>
  <si>
    <t>0104015F85C5FEAA2E37567FC993BE71526BB2A0AB88</t>
  </si>
  <si>
    <t>∮25mm, 용접식, 엘보, #10</t>
  </si>
  <si>
    <t>5F85C5FEAA2E37567FC993BE71526BB2A0AB8E</t>
  </si>
  <si>
    <t>0104015F85C5FEAA2E37567FC993BE71526BB2A0AB8E</t>
  </si>
  <si>
    <t>∮40mm, 용접식, 엘보, #10</t>
  </si>
  <si>
    <t>5F85C5FEAA2E37567FC993BE71526BB2A0AB8C</t>
  </si>
  <si>
    <t>0104015F85C5FEAA2E37567FC993BE71526BB2A0AB8C</t>
  </si>
  <si>
    <t>∮40mm, 용접식, 티, #10</t>
  </si>
  <si>
    <t>5F85C5FEAA2E37567FC993BE71526BB2A1BBD9</t>
  </si>
  <si>
    <t>0104015F85C5FEAA2E37567FC993BE71526BB2A1BBD9</t>
  </si>
  <si>
    <t>∮15mm, 소켓, 나사식</t>
  </si>
  <si>
    <t>5F85C5FEAA2E37567FC993BE71526BB184A889</t>
  </si>
  <si>
    <t>0104015F85C5FEAA2E37567FC993BE71526BB184A889</t>
  </si>
  <si>
    <t>∮25mm, 니플, 나사식</t>
  </si>
  <si>
    <t>5F85C5FEAA2E37567FC993BE71526BB184AF32</t>
  </si>
  <si>
    <t>0104015F85C5FEAA2E37567FC993BE71526BB184AF32</t>
  </si>
  <si>
    <t>∮32mm, 니플, 나사식</t>
  </si>
  <si>
    <t>5F85C5FEAA2E37567FC993BE71526BB184A88C</t>
  </si>
  <si>
    <t>0104015F85C5FEAA2E37567FC993BE71526BB184A88C</t>
  </si>
  <si>
    <t>∮40mm, 니플, 나사식</t>
  </si>
  <si>
    <t>5F85C5FEAA2E37567FC993BE71526BB184A88D</t>
  </si>
  <si>
    <t>0104015F85C5FEAA2E37567FC993BE71526BB184A88D</t>
  </si>
  <si>
    <t>볼밸브</t>
  </si>
  <si>
    <t>∮25mm*0.98MPa, 수동식, STS</t>
  </si>
  <si>
    <t>5F85C5FEAA2E34866E90F3006B20B2846C5F0A</t>
  </si>
  <si>
    <t>0104015F85C5FEAA2E34866E90F3006B20B2846C5F0A</t>
  </si>
  <si>
    <t>∮32mm*0.98MPa, 수동식, STS</t>
  </si>
  <si>
    <t>5F85C5FEAA2E34866E90F3006B20B2846C5F0B</t>
  </si>
  <si>
    <t>0104015F85C5FEAA2E34866E90F3006B20B2846C5F0B</t>
  </si>
  <si>
    <t>∮40mm*0.98MPa, 수동식, STS</t>
  </si>
  <si>
    <t>5F85C5FEAA2E34866E90F3006B20B2846C5F0C</t>
  </si>
  <si>
    <t>0104015F85C5FEAA2E34866E90F3006B20B2846C5F0C</t>
  </si>
  <si>
    <t>수격방지기</t>
  </si>
  <si>
    <t>W.H.C, ∮40mm</t>
  </si>
  <si>
    <t>5F85C5FEAA2E34867F95737644C4015218607A</t>
  </si>
  <si>
    <t>0104015F85C5FEAA2E34867F95737644C4015218607A</t>
  </si>
  <si>
    <t>U볼트/너트</t>
  </si>
  <si>
    <t>절연, ∮40mm</t>
  </si>
  <si>
    <t>5FF8A5A6682933963CB103398BF185389B584F</t>
  </si>
  <si>
    <t>0104015FF8A5A6682933963CB103398BF185389B584F</t>
  </si>
  <si>
    <t>수도미터</t>
  </si>
  <si>
    <t>MW-25, 1급, 습식, 25mm, 냉수, 신설용</t>
  </si>
  <si>
    <t>5F85D5872F2A334640D1739DC953FAE5A3BB51</t>
  </si>
  <si>
    <t>0104015F85D5872F2A334640D1739DC953FAE5A3BB51</t>
  </si>
  <si>
    <t>스테인리스 합 후렌지</t>
  </si>
  <si>
    <t>D40</t>
  </si>
  <si>
    <t>개소</t>
  </si>
  <si>
    <t>5816B5BAF22838C6292A93D693380C</t>
  </si>
  <si>
    <t>0104015816B5BAF22838C6292A93D693380C</t>
  </si>
  <si>
    <t>배수용경질염화비닐이음관</t>
  </si>
  <si>
    <t>관통스리브, D40</t>
  </si>
  <si>
    <t>5F85C5FEAA2E37567FDA03AD743EA4EBC7FFB7</t>
  </si>
  <si>
    <t>0104015F85C5FEAA2E37567FDA03AD743EA4EBC7FFB7</t>
  </si>
  <si>
    <t>슬리브 설치(바닥)</t>
  </si>
  <si>
    <t>D25 - D50</t>
  </si>
  <si>
    <t>581635F10E2D3216F5D343317DC8DF</t>
  </si>
  <si>
    <t>010401581635F10E2D3216F5D343317DC8DF</t>
  </si>
  <si>
    <t>슬리브 설치(벽)</t>
  </si>
  <si>
    <t>581635F10E2D321682E6630F4A9778</t>
  </si>
  <si>
    <t>010401581635F10E2D321682E6630F4A9778</t>
  </si>
  <si>
    <t>파이프관통부내화충전(강관용-바닥)</t>
  </si>
  <si>
    <t>D40*100A</t>
  </si>
  <si>
    <t>581635F10E2D321682E6630BEE4053</t>
  </si>
  <si>
    <t>010401581635F10E2D321682E6630BEE4053</t>
  </si>
  <si>
    <t>스테인리스용접(알곤)</t>
  </si>
  <si>
    <t>D15</t>
  </si>
  <si>
    <t>5816B5AFE62A30767A8D837C088FD5</t>
  </si>
  <si>
    <t>0104015816B5AFE62A30767A8D837C088FD5</t>
  </si>
  <si>
    <t>D25</t>
  </si>
  <si>
    <t>5816B5AFE62A30767A8D837E35E48C</t>
  </si>
  <si>
    <t>0104015816B5AFE62A30767A8D837E35E48C</t>
  </si>
  <si>
    <t>D32</t>
  </si>
  <si>
    <t>5816B5AFE62A30767A8D8379B4B076</t>
  </si>
  <si>
    <t>0104015816B5AFE62A30767A8D8379B4B076</t>
  </si>
  <si>
    <t>5816B5AFE62A30767A8D8378AD5E37</t>
  </si>
  <si>
    <t>0104015816B5AFE62A30767A8D8378AD5E37</t>
  </si>
  <si>
    <t>절연행가(전산볼트)</t>
  </si>
  <si>
    <t>581615A35E2836A6B590E3E5E276A3</t>
  </si>
  <si>
    <t>010401581615A35E2836A6B590E3E5E276A3</t>
  </si>
  <si>
    <t>터파기(기계9:1)</t>
  </si>
  <si>
    <t>보통토사.백호90%+인력10%</t>
  </si>
  <si>
    <t>㎥</t>
  </si>
  <si>
    <t>58DB8532EF2037C6A51DF319FD7D39</t>
  </si>
  <si>
    <t>01040158DB8532EF2037C6A51DF319FD7D39</t>
  </si>
  <si>
    <t>되메우고 다지기(백호우+램머)</t>
  </si>
  <si>
    <t>토사,T=15cm</t>
  </si>
  <si>
    <t>58DB85349D2E33362859737D874ADF</t>
  </si>
  <si>
    <t>01040158DB85349D2E33362859737D874ADF</t>
  </si>
  <si>
    <t>0104015807254754273C96E28073F2EF25275A2B697C</t>
  </si>
  <si>
    <t>배관공</t>
  </si>
  <si>
    <t>5807254754273C96E28073F2EF25275A2B6A0C</t>
  </si>
  <si>
    <t>0104015807254754273C96E28073F2EF25275A2B6A0C</t>
  </si>
  <si>
    <t>59C2F50AC92E3836B97393FE83E4002</t>
  </si>
  <si>
    <t>01040159C2F50AC92E3836B97393FE83E4002</t>
  </si>
  <si>
    <t>010402  급수급탕배관공사(화장실매립배관)</t>
  </si>
  <si>
    <t>010402</t>
  </si>
  <si>
    <t>0104025F85C5FEAA2E37565C75237253D1654D4BAE60</t>
  </si>
  <si>
    <t>∮20</t>
  </si>
  <si>
    <t>5F85C5FEAA2E37565C75237253D1654D4BAE61</t>
  </si>
  <si>
    <t>0104025F85C5FEAA2E37565C75237253D1654D4BAE61</t>
  </si>
  <si>
    <t>0104025F85C5FEAA2E37565C75237253D1654D4BAF01</t>
  </si>
  <si>
    <t>01040259C2F50AC92E3836B97393FE83E7001</t>
  </si>
  <si>
    <t>관보온(발포폴리에틸렌,매립보온)</t>
  </si>
  <si>
    <t>D15*10T</t>
  </si>
  <si>
    <t>5816D5FCF62B31A6346BF3485603FE</t>
  </si>
  <si>
    <t>0104025816D5FCF62B31A6346BF3485603FE</t>
  </si>
  <si>
    <t>D20*10T</t>
  </si>
  <si>
    <t>5816D5FCF62B31A6346BF3485603FD</t>
  </si>
  <si>
    <t>0104025816D5FCF62B31A6346BF3485603FD</t>
  </si>
  <si>
    <t>D25*10T</t>
  </si>
  <si>
    <t>5816D5FCF62B31A6346BF3485603FC</t>
  </si>
  <si>
    <t>0104025816D5FCF62B31A6346BF3485603FC</t>
  </si>
  <si>
    <t>0104025F85C5FEAA2E37567FC993BE71526BB2A0AB88</t>
  </si>
  <si>
    <t>∮20mm, 용접식, 엘보, #10</t>
  </si>
  <si>
    <t>5F85C5FEAA2E37567FC993BE71526BB2A0AB89</t>
  </si>
  <si>
    <t>0104025F85C5FEAA2E37567FC993BE71526BB2A0AB89</t>
  </si>
  <si>
    <t>0104025F85C5FEAA2E37567FC993BE71526BB2A0AB8E</t>
  </si>
  <si>
    <t>∮15mm, 용접식, 티, #10</t>
  </si>
  <si>
    <t>5F85C5FEAA2E37567FC993BE71526BB2A1BA34</t>
  </si>
  <si>
    <t>0104025F85C5FEAA2E37567FC993BE71526BB2A1BA34</t>
  </si>
  <si>
    <t>∮20mm, 용접식, 티, #10</t>
  </si>
  <si>
    <t>5F85C5FEAA2E37567FC993BE71526BB2A1BA35</t>
  </si>
  <si>
    <t>0104025F85C5FEAA2E37567FC993BE71526BB2A1BA35</t>
  </si>
  <si>
    <t>∮25mm, 용접식, 티, #10</t>
  </si>
  <si>
    <t>5F85C5FEAA2E37567FC993BE71526BB2A1BA3A</t>
  </si>
  <si>
    <t>0104025F85C5FEAA2E37567FC993BE71526BB2A1BA3A</t>
  </si>
  <si>
    <t>∮15mm, 용접식, 캡</t>
  </si>
  <si>
    <t>5F85C5FEAA2E37567FC993BE71526BB185B62D</t>
  </si>
  <si>
    <t>0104025F85C5FEAA2E37567FC993BE71526BB185B62D</t>
  </si>
  <si>
    <t>∮20mm, 용접식, 캡</t>
  </si>
  <si>
    <t>5F85C5FEAA2E37567FC993BE71526BB185B62C</t>
  </si>
  <si>
    <t>0104025F85C5FEAA2E37567FC993BE71526BB185B62C</t>
  </si>
  <si>
    <t>∮25mm, 용접식, 캡</t>
  </si>
  <si>
    <t>5F85C5FEAA2E37567FC993BE71526BB185B62F</t>
  </si>
  <si>
    <t>0104025F85C5FEAA2E37567FC993BE71526BB185B62F</t>
  </si>
  <si>
    <t>0104025F85C5FEAA2E37567FC993BE71526BB184A889</t>
  </si>
  <si>
    <t>∮20mm, 소켓, 나사식</t>
  </si>
  <si>
    <t>5F85C5FEAA2E37567FC993BE71526BB184A88A</t>
  </si>
  <si>
    <t>0104025F85C5FEAA2E37567FC993BE71526BB184A88A</t>
  </si>
  <si>
    <t>∮25mm, 소켓, 나사식</t>
  </si>
  <si>
    <t>5F85C5FEAA2E37567FC993BE71526BB184A88B</t>
  </si>
  <si>
    <t>0104025F85C5FEAA2E37567FC993BE71526BB184A88B</t>
  </si>
  <si>
    <t>∮15mm, 니플, 나사식</t>
  </si>
  <si>
    <t>5F85C5FEAA2E37567FC993BE71526BB184AF3C</t>
  </si>
  <si>
    <t>0104025F85C5FEAA2E37567FC993BE71526BB184AF3C</t>
  </si>
  <si>
    <t>스테인리스강제관이음(라리카)</t>
  </si>
  <si>
    <t>Φ15mm, 소켓</t>
  </si>
  <si>
    <t>5F85C5FEAA2E37567FC993BE704C1811BE44E2</t>
  </si>
  <si>
    <t>0104025F85C5FEAA2E37567FC993BE704C1811BE44E2</t>
  </si>
  <si>
    <t>Φ20mm, 소켓</t>
  </si>
  <si>
    <t>5F85C5FEAA2E37567FC993BE704C1811BE44E3</t>
  </si>
  <si>
    <t>0104025F85C5FEAA2E37567FC993BE704C1811BE44E3</t>
  </si>
  <si>
    <t>Φ25mm, 소켓</t>
  </si>
  <si>
    <t>5F85C5FEAA2E37567FC993BE704C1811BE44E0</t>
  </si>
  <si>
    <t>0104025F85C5FEAA2E37567FC993BE704C1811BE44E0</t>
  </si>
  <si>
    <t>∮15mm*0.98MPa, 수동식, STS</t>
  </si>
  <si>
    <t>5F85C5FEAA2E34866E90F3006B20B2846C5F08</t>
  </si>
  <si>
    <t>0104025F85C5FEAA2E34866E90F3006B20B2846C5F08</t>
  </si>
  <si>
    <t>체크밸브</t>
  </si>
  <si>
    <t>∮15mm, 나사식, 스테인리스</t>
  </si>
  <si>
    <t>5F85C5FEAA2E34866E13A3D21DEE4271CB847E</t>
  </si>
  <si>
    <t>0104025F85C5FEAA2E34866E13A3D21DEE4271CB847E</t>
  </si>
  <si>
    <t>감압밸브</t>
  </si>
  <si>
    <t>∮15mm*0.98MPa, 냉온수, 나사</t>
  </si>
  <si>
    <t>5F85C5FEAA2E34866E02A380284205B8C7452E</t>
  </si>
  <si>
    <t>0104025F85C5FEAA2E34866E02A380284205B8C7452E</t>
  </si>
  <si>
    <t>열수축튜브</t>
  </si>
  <si>
    <t>5FDDD5D3C42A3486BC9493484170316B6AAE62</t>
  </si>
  <si>
    <t>0104025FDDD5D3C42A3486BC9493484170316B6AAE62</t>
  </si>
  <si>
    <t>D20</t>
  </si>
  <si>
    <t>5FDDD5D3C42A3486BC9493484170316B6AAE61</t>
  </si>
  <si>
    <t>0104025FDDD5D3C42A3486BC9493484170316B6AAE61</t>
  </si>
  <si>
    <t>5FDDD5D3C42A3486BC9493484170316B6AAE60</t>
  </si>
  <si>
    <t>0104025FDDD5D3C42A3486BC9493484170316B6AAE60</t>
  </si>
  <si>
    <t>전기온수기설치용앵글가대</t>
  </si>
  <si>
    <t>앵글가대</t>
  </si>
  <si>
    <t>5816A542E72932E68237537DAF1169</t>
  </si>
  <si>
    <t>0104025816A542E72932E68237537DAF1169</t>
  </si>
  <si>
    <t>관통스리브, D25</t>
  </si>
  <si>
    <t>5F85C5FEAA2E37567FDA03AD743EA4EBC7FFB4</t>
  </si>
  <si>
    <t>0104025F85C5FEAA2E37567FDA03AD743EA4EBC7FFB4</t>
  </si>
  <si>
    <t>010402581635F10E2D3216F5D343317DC8DF</t>
  </si>
  <si>
    <t>0104025816B5AFE62A30767A8D837C088FD5</t>
  </si>
  <si>
    <t>5816B5AFE62A30767A8D837FDC2D80</t>
  </si>
  <si>
    <t>0104025816B5AFE62A30767A8D837FDC2D80</t>
  </si>
  <si>
    <t>0104025816B5AFE62A30767A8D837E35E48C</t>
  </si>
  <si>
    <t>0104025807254754273C96E28073F2EF25275A2B697C</t>
  </si>
  <si>
    <t>0104025807254754273C96E28073F2EF25275A2B6A0C</t>
  </si>
  <si>
    <t>01040259C2F50AC92E3836B97393FE83E4002</t>
  </si>
  <si>
    <t>010403  급수급탕배관공사(화장실노출배관)</t>
  </si>
  <si>
    <t>010403</t>
  </si>
  <si>
    <t>일반배관용스테인리스강관</t>
  </si>
  <si>
    <t>일반배관용스테인리스강관, K형, ∮13mm</t>
  </si>
  <si>
    <t>5F85C5FEAA2E37565C75237253D1654D4D5E8D</t>
  </si>
  <si>
    <t>0104035F85C5FEAA2E37565C75237253D1654D4D5E8D</t>
  </si>
  <si>
    <t>일반배관용스테인리스강관, K형, ∮20mm</t>
  </si>
  <si>
    <t>5F85C5FEAA2E37565C75237253D1654D4D5E8C</t>
  </si>
  <si>
    <t>0104035F85C5FEAA2E37565C75237253D1654D4D5E8C</t>
  </si>
  <si>
    <t>일반배관용스테인리스강관, K형, ∮25mm</t>
  </si>
  <si>
    <t>5F85C5FEAA2E37565C75237253D1654D4D5E83</t>
  </si>
  <si>
    <t>0104035F85C5FEAA2E37565C75237253D1654D4D5E83</t>
  </si>
  <si>
    <t>일반배관용스테인리스강관, K형, ∮30mm</t>
  </si>
  <si>
    <t>5F85C5FEAA2E37565C75237253D1654D4D5E82</t>
  </si>
  <si>
    <t>0104035F85C5FEAA2E37565C75237253D1654D4D5E82</t>
  </si>
  <si>
    <t>01040359C2F50AC92E3836B97393FE83E7001</t>
  </si>
  <si>
    <t>25t*D15</t>
  </si>
  <si>
    <t>5816D5F93B28311690222325C14438</t>
  </si>
  <si>
    <t>0104035816D5F93B28311690222325C14438</t>
  </si>
  <si>
    <t>25t*D20</t>
  </si>
  <si>
    <t>5816D5F93B283226221ED3BB8490CE</t>
  </si>
  <si>
    <t>0104035816D5F93B283226221ED3BB8490CE</t>
  </si>
  <si>
    <t>0104035816D5F93B2833C6B181C3D1B623F7</t>
  </si>
  <si>
    <t>0104035816D5F93B2834D65DE713D2EEC098</t>
  </si>
  <si>
    <t>40t*D15</t>
  </si>
  <si>
    <t>5816D5F9382C3D56047303D13386D0</t>
  </si>
  <si>
    <t>0104035816D5F9382C3D56047303D13386D0</t>
  </si>
  <si>
    <t>40t*D20</t>
  </si>
  <si>
    <t>5816D5F9382C3E7691E07309684A8D</t>
  </si>
  <si>
    <t>0104035816D5F9382C3E7691E07309684A8D</t>
  </si>
  <si>
    <t>∮13mm, 엘보90°, SP</t>
  </si>
  <si>
    <t>5F85C5FEAA2E37567FC993BE71526BB2A1B2FE</t>
  </si>
  <si>
    <t>0104035F85C5FEAA2E37567FC993BE71526BB2A1B2FE</t>
  </si>
  <si>
    <t>∮20mm, 엘보90°, SP</t>
  </si>
  <si>
    <t>5F85C5FEAA2E37567FC993BE71526BB2A1B2FF</t>
  </si>
  <si>
    <t>0104035F85C5FEAA2E37567FC993BE71526BB2A1B2FF</t>
  </si>
  <si>
    <t>∮25mm, 엘보90°, SP</t>
  </si>
  <si>
    <t>5F85C5FEAA2E37567FC993BE71526BB2A1B2F8</t>
  </si>
  <si>
    <t>0104035F85C5FEAA2E37567FC993BE71526BB2A1B2F8</t>
  </si>
  <si>
    <t>∮30mm, 엘보90°, SP</t>
  </si>
  <si>
    <t>5F85C5FEAA2E37567FC993BE71526BB2A1B2F9</t>
  </si>
  <si>
    <t>0104035F85C5FEAA2E37567FC993BE71526BB2A1B2F9</t>
  </si>
  <si>
    <t>∮20*13mm, 티, SP</t>
  </si>
  <si>
    <t>5F85C5FEAA2E37567FC993BE71526BB181DF34</t>
  </si>
  <si>
    <t>0104035F85C5FEAA2E37567FC993BE71526BB181DF34</t>
  </si>
  <si>
    <t>∮20*20mm, 티, SP</t>
  </si>
  <si>
    <t>5F85C5FEAA2E37567FC993BE71526BB181DF33</t>
  </si>
  <si>
    <t>0104035F85C5FEAA2E37567FC993BE71526BB181DF33</t>
  </si>
  <si>
    <t>∮25*13mm, 티, SP</t>
  </si>
  <si>
    <t>5F85C5FEAA2E37567FC993BE71526BB181DF31</t>
  </si>
  <si>
    <t>0104035F85C5FEAA2E37567FC993BE71526BB181DF31</t>
  </si>
  <si>
    <t>∮25*20mm, 티, SP</t>
  </si>
  <si>
    <t>5F85C5FEAA2E37567FC993BE71526BB181DF30</t>
  </si>
  <si>
    <t>0104035F85C5FEAA2E37567FC993BE71526BB181DF30</t>
  </si>
  <si>
    <t>∮25*25mm, 티, SP</t>
  </si>
  <si>
    <t>5F85C5FEAA2E37567FC993BE71526BB181DF32</t>
  </si>
  <si>
    <t>0104035F85C5FEAA2E37567FC993BE71526BB181DF32</t>
  </si>
  <si>
    <t>∮30*20mm, 티, SP</t>
  </si>
  <si>
    <t>5F85C5FEAA2E37567FC993BE71526BB180315C</t>
  </si>
  <si>
    <t>0104035F85C5FEAA2E37567FC993BE71526BB180315C</t>
  </si>
  <si>
    <t>∮30*25mm, 티, SP</t>
  </si>
  <si>
    <t>5F85C5FEAA2E37567FC993BE71526BB181DE11</t>
  </si>
  <si>
    <t>0104035F85C5FEAA2E37567FC993BE71526BB181DE11</t>
  </si>
  <si>
    <t>∮25*20mm, 리듀서, SP</t>
  </si>
  <si>
    <t>5F85C5FEAA2E37567FC993BE71526BB182FE89</t>
  </si>
  <si>
    <t>0104035F85C5FEAA2E37567FC993BE71526BB182FE89</t>
  </si>
  <si>
    <t>∮30*25mm, 리듀서, SP</t>
  </si>
  <si>
    <t>5F85C5FEAA2E37567FC993BE71526BB182FE8E</t>
  </si>
  <si>
    <t>0104035F85C5FEAA2E37567FC993BE71526BB182FE8E</t>
  </si>
  <si>
    <t>∮20mm, 캡, SP</t>
  </si>
  <si>
    <t>5F85C5FEAA2E37567FC993BE71526BB185B476</t>
  </si>
  <si>
    <t>0104035F85C5FEAA2E37567FC993BE71526BB185B476</t>
  </si>
  <si>
    <t>∮25mm, 캡, SP</t>
  </si>
  <si>
    <t>5F85C5FEAA2E37567FC993BE71526BB185B506</t>
  </si>
  <si>
    <t>0104035F85C5FEAA2E37567FC993BE71526BB185B506</t>
  </si>
  <si>
    <t>∮13*12.7mm, K-유니언, SP</t>
  </si>
  <si>
    <t>5F85C5FEAA2E37567FC993BE71526BB184AE14</t>
  </si>
  <si>
    <t>0104035F85C5FEAA2E37567FC993BE71526BB184AE14</t>
  </si>
  <si>
    <t>∮20*19.1mm, K-유니언, SP</t>
  </si>
  <si>
    <t>5F85C5FEAA2E37567FC993BE71526BB184AE15</t>
  </si>
  <si>
    <t>0104035F85C5FEAA2E37567FC993BE71526BB184AE15</t>
  </si>
  <si>
    <t>∮30*31.8mm, K-유니언, SP</t>
  </si>
  <si>
    <t>5F85C5FEAA2E37567FC993BE71526BB184AE17</t>
  </si>
  <si>
    <t>0104035F85C5FEAA2E37567FC993BE71526BB184AE17</t>
  </si>
  <si>
    <t>∮13 *12.7mm, 숫어댑터소켓, SP</t>
  </si>
  <si>
    <t>5F85C5FEAA2E37567FC993BE71526BB187648C</t>
  </si>
  <si>
    <t>0104035F85C5FEAA2E37567FC993BE71526BB187648C</t>
  </si>
  <si>
    <t>∮20*19.1mm, 숫어댑터소켓, SP</t>
  </si>
  <si>
    <t>5F85C5FEAA2E37567FC993BE71526BB187648D</t>
  </si>
  <si>
    <t>0104035F85C5FEAA2E37567FC993BE71526BB187648D</t>
  </si>
  <si>
    <t>∮30*25.4mm, 숫어댑터소켓, SP</t>
  </si>
  <si>
    <t>5F85C5FEAA2E37567FC993BE71526BB187648F</t>
  </si>
  <si>
    <t>0104035F85C5FEAA2E37567FC993BE71526BB187648F</t>
  </si>
  <si>
    <t>0104035F85C5FEAA2E34866E90F3006B20B2846C5F08</t>
  </si>
  <si>
    <t>∮20mm*0.98MPa, 수동식, STS</t>
  </si>
  <si>
    <t>5F85C5FEAA2E34866E90F3006B20B2846C5F09</t>
  </si>
  <si>
    <t>0104035F85C5FEAA2E34866E90F3006B20B2846C5F09</t>
  </si>
  <si>
    <t>0104035F85C5FEAA2E34866E90F3006B20B2846C5F0B</t>
  </si>
  <si>
    <t>STS높이조절용브라켓트</t>
  </si>
  <si>
    <t>5F85C5FEAA2E375616B5F333D0A0EA4B21B86D</t>
  </si>
  <si>
    <t>0104035F85C5FEAA2E375616B5F333D0A0EA4B21B86D</t>
  </si>
  <si>
    <t>절연, ∮15mm</t>
  </si>
  <si>
    <t>5FF8A5A6682933963CB103398BF185389B5950</t>
  </si>
  <si>
    <t>0104035FF8A5A6682933963CB103398BF185389B5950</t>
  </si>
  <si>
    <t>0104035F85C5FEAA2E37567FDA03AD743EA4EBC7FFB4</t>
  </si>
  <si>
    <t>010403581635F10E2D3216F5D343317DC8DF</t>
  </si>
  <si>
    <t>010403581635F10E2D321682E6630F4A9778</t>
  </si>
  <si>
    <t>581615A35E2836A6B590E3E107E7C8</t>
  </si>
  <si>
    <t>010403581615A35E2836A6B590E3E107E7C8</t>
  </si>
  <si>
    <t>581615A35E2836A6B590E3E22EF191</t>
  </si>
  <si>
    <t>010403581615A35E2836A6B590E3E22EF191</t>
  </si>
  <si>
    <t>581615A35E2836A6B590E3E335E242</t>
  </si>
  <si>
    <t>010403581615A35E2836A6B590E3E335E242</t>
  </si>
  <si>
    <t>581615A35E2836A6B590E3E4DC2B56</t>
  </si>
  <si>
    <t>010403581615A35E2836A6B590E3E4DC2B56</t>
  </si>
  <si>
    <t>0104035807254754273C96E28073F2EF25275A2B697C</t>
  </si>
  <si>
    <t>0104035807254754273C96E28073F2EF25275A2B6A0C</t>
  </si>
  <si>
    <t>01040359C2F50AC92E3836B97393FE83E4002</t>
  </si>
  <si>
    <t>0105  오배수배관공사</t>
  </si>
  <si>
    <t>0105</t>
  </si>
  <si>
    <t>010501  오배수배관공사(매립배관)</t>
  </si>
  <si>
    <t>010501</t>
  </si>
  <si>
    <t>일반용경질폴리염화비닐관</t>
  </si>
  <si>
    <t>∮50mm, VG1</t>
  </si>
  <si>
    <t>5F85C5FEAA2E37565CE813DCF2D4C0AF8DED77</t>
  </si>
  <si>
    <t>0105015F85C5FEAA2E37565CE813DCF2D4C0AF8DED77</t>
  </si>
  <si>
    <t>∮75mm, VG1</t>
  </si>
  <si>
    <t>5F85C5FEAA2E37565CE813DCF2D4C0AF8DED71</t>
  </si>
  <si>
    <t>0105015F85C5FEAA2E37565CE813DCF2D4C0AF8DED71</t>
  </si>
  <si>
    <t>∮100mm, VG1</t>
  </si>
  <si>
    <t>5F85C5FEAA2E37565CE813DCF2D4C0AF8DED70</t>
  </si>
  <si>
    <t>0105015F85C5FEAA2E37565CE813DCF2D4C0AF8DED70</t>
  </si>
  <si>
    <t>01050159C2F50AC92E3836B97393FE83E7001</t>
  </si>
  <si>
    <t>일반용경질폴리염화비닐이음관</t>
  </si>
  <si>
    <t>∮50mm, 90˚단곡관(DTS)</t>
  </si>
  <si>
    <t>5F85C5FEAA2E37567FDA03AC6DCC0DF71154AB</t>
  </si>
  <si>
    <t>0105015F85C5FEAA2E37567FDA03AC6DCC0DF71154AB</t>
  </si>
  <si>
    <t>∮75mm, 90˚단곡관(DTS)</t>
  </si>
  <si>
    <t>5F85C5FEAA2E37567FDA03AC6DCC0DF71154AA</t>
  </si>
  <si>
    <t>0105015F85C5FEAA2E37567FDA03AC6DCC0DF71154AA</t>
  </si>
  <si>
    <t>∮100mm, 90˚단곡관(DTS)</t>
  </si>
  <si>
    <t>5F85C5FEAA2E37567FDA03AC6DCC0DF71154A9</t>
  </si>
  <si>
    <t>0105015F85C5FEAA2E37567FDA03AC6DCC0DF71154A9</t>
  </si>
  <si>
    <t>∮50mm, 45˚단곡관, DL</t>
  </si>
  <si>
    <t>5F85C5FEAA2E37567FDA03AC6DC43EEAB4125F</t>
  </si>
  <si>
    <t>0105015F85C5FEAA2E37567FDA03AC6DC43EEAB4125F</t>
  </si>
  <si>
    <t>∮75mm, 45˚단곡관, DL</t>
  </si>
  <si>
    <t>5F85C5FEAA2E37567FDA03AC6DC43EEAB4125D</t>
  </si>
  <si>
    <t>0105015F85C5FEAA2E37567FDA03AC6DC43EEAB4125D</t>
  </si>
  <si>
    <t>∮100mm, 45˚단곡관, DL</t>
  </si>
  <si>
    <t>5F85C5FEAA2E37567FDA03AC6DC43EEAB41252</t>
  </si>
  <si>
    <t>0105015F85C5FEAA2E37567FDA03AC6DC43EEAB41252</t>
  </si>
  <si>
    <t>∮50*∮50mm, PVC티, DTS</t>
  </si>
  <si>
    <t>5F85C5FEAA2E37567FDA03AC6DCC0DF7126000</t>
  </si>
  <si>
    <t>0105015F85C5FEAA2E37567FDA03AC6DCC0DF7126000</t>
  </si>
  <si>
    <t>∮100*∮50mm, PVC Y관, DTS</t>
  </si>
  <si>
    <t>5F85C5FEAA2E37567FDA03AC6DCC0DF71C6454</t>
  </si>
  <si>
    <t>0105015F85C5FEAA2E37567FDA03AC6DCC0DF71C6454</t>
  </si>
  <si>
    <t>∮100*∮75mm, PVC Y관, DTS</t>
  </si>
  <si>
    <t>5F85C5FEAA2E37567FDA03AC6DCC0DF71C6453</t>
  </si>
  <si>
    <t>0105015F85C5FEAA2E37567FDA03AC6DCC0DF71C6453</t>
  </si>
  <si>
    <t>∮100*∮100mm, PVC Y관, DTS</t>
  </si>
  <si>
    <t>5F85C5FEAA2E37567FDA03AC6DCC0DF71C6457</t>
  </si>
  <si>
    <t>0105015F85C5FEAA2E37567FDA03AC6DCC0DF71C6457</t>
  </si>
  <si>
    <t>∮100*∮50mm, PVC YT관, DTS</t>
  </si>
  <si>
    <t>5F85C5FEAA2E37567FDA03AC6DCC0DF60D22B2</t>
  </si>
  <si>
    <t>0105015F85C5FEAA2E37567FDA03AC6DCC0DF60D22B2</t>
  </si>
  <si>
    <t>∮100mm, PVC C.O., DTS</t>
  </si>
  <si>
    <t>5F85C5FEAA2E37567FDA03AC6DCC0DF60FEDC8</t>
  </si>
  <si>
    <t>0105015F85C5FEAA2E37567FDA03AC6DCC0DF60FEDC8</t>
  </si>
  <si>
    <t>배수용주철이형관</t>
  </si>
  <si>
    <t>바닥배수구, ∮75mm, F.D.이중식, KS</t>
  </si>
  <si>
    <t>5F85C5FEAA2E37567FDA6334F383D3D9FA5A2A</t>
  </si>
  <si>
    <t>0105015F85C5FEAA2E37567FDA6334F383D3D9FA5A2A</t>
  </si>
  <si>
    <t>원형환기구(STS)</t>
  </si>
  <si>
    <t>D50</t>
  </si>
  <si>
    <t>5F85C5FEAA2E34869B4833BAA39D5A974D1A2F</t>
  </si>
  <si>
    <t>0105015F85C5FEAA2E34869B4833BAA39D5A974D1A2F</t>
  </si>
  <si>
    <t>관통스리브, D50</t>
  </si>
  <si>
    <t>5F85C5FEAA2E37567FDA03AD743EA4EBC7FFB6</t>
  </si>
  <si>
    <t>0105015F85C5FEAA2E37567FDA03AD743EA4EBC7FFB6</t>
  </si>
  <si>
    <t>양변기스리브, D100</t>
  </si>
  <si>
    <t>5F85C5FEAA2E37567FDA03AD743EA4EBC7F92A</t>
  </si>
  <si>
    <t>0105015F85C5FEAA2E37567FDA03AD743EA4EBC7F92A</t>
  </si>
  <si>
    <t>배수용 경질염화비닐 이음관</t>
  </si>
  <si>
    <t>소변기스리브 D50</t>
  </si>
  <si>
    <t>5F85C5FEAA2E37567FDA03AD743EA4EBC7F92B</t>
  </si>
  <si>
    <t>0105015F85C5FEAA2E37567FDA03AD743EA4EBC7F92B</t>
  </si>
  <si>
    <t>세면기스리브, D35</t>
  </si>
  <si>
    <t>5F85C5FEAA2E37567FDA03AD743EA4EBC7F92D</t>
  </si>
  <si>
    <t>0105015F85C5FEAA2E37567FDA03AD743EA4EBC7F92D</t>
  </si>
  <si>
    <t>010501581635F10E2D321682E6630F4A9778</t>
  </si>
  <si>
    <t>010501581635F10E2D3216F5D343317DC8DF</t>
  </si>
  <si>
    <t>D65 - D100</t>
  </si>
  <si>
    <t>581635F10E2D3216F5D34332049ABE</t>
  </si>
  <si>
    <t>010501581635F10E2D3216F5D34332049ABE</t>
  </si>
  <si>
    <t>파이프관통부내화충전(PVC관용-바닥)</t>
  </si>
  <si>
    <t>D100*125A</t>
  </si>
  <si>
    <t>581635F10E2D321682E6630BEE4328</t>
  </si>
  <si>
    <t>010501581635F10E2D321682E6630BEE4328</t>
  </si>
  <si>
    <t>ㄱ형강</t>
  </si>
  <si>
    <t>등변, 65*65*6mm</t>
  </si>
  <si>
    <t>kg</t>
  </si>
  <si>
    <t>5FF8B54C3128338632CF535C5643EB0929EFF5</t>
  </si>
  <si>
    <t>0105015FF8B54C3128338632CF535C5643EB0929EFF5</t>
  </si>
  <si>
    <t>잡철물 제작 및 설치</t>
  </si>
  <si>
    <t>현장제작 설치, 일반철재</t>
  </si>
  <si>
    <t>58160530302E38661371B3456880BC</t>
  </si>
  <si>
    <t>01050158160530302E38661371B3456880BC</t>
  </si>
  <si>
    <t>녹막이페인트 칠</t>
  </si>
  <si>
    <t>2회.1종</t>
  </si>
  <si>
    <t>㎡</t>
  </si>
  <si>
    <t>58DB459419283806473D73C279C38A</t>
  </si>
  <si>
    <t>01050158DB459419283806473D73C279C38A</t>
  </si>
  <si>
    <t>유성페인트(붓칠)</t>
  </si>
  <si>
    <t>철재면, 2회. 1급</t>
  </si>
  <si>
    <t>58DB4597EF2D32B694D8A358DA2764</t>
  </si>
  <si>
    <t>01050158DB4597EF2D32B694D8A358DA2764</t>
  </si>
  <si>
    <t>일반행가(전산볼트)</t>
  </si>
  <si>
    <t>581615A35E2836A6AB2843F029434D</t>
  </si>
  <si>
    <t>010501581615A35E2836A6AB2843F029434D</t>
  </si>
  <si>
    <t>01050158DB8532EF2037C6A51DF319FD7D39</t>
  </si>
  <si>
    <t>01050158DB85349D2E33362859737D874ADF</t>
  </si>
  <si>
    <t>0105015807254754273C96E28073F2EF25275A2B697C</t>
  </si>
  <si>
    <t>0105015807254754273C96E28073F2EF25275A2B6A0C</t>
  </si>
  <si>
    <t>01050159C2F50AC92E3836B97393FE83E4002</t>
  </si>
  <si>
    <t>010502  오배수배관공사(노출배관)</t>
  </si>
  <si>
    <t>010502</t>
  </si>
  <si>
    <t>일반용경질폴리염화비닐관(고무링)</t>
  </si>
  <si>
    <t>PVC관(VG1), D50</t>
  </si>
  <si>
    <t>5F85C5FEAA2E37565CE813DCF2D4C0AC319155</t>
  </si>
  <si>
    <t>0105025F85C5FEAA2E37565CE813DCF2D4C0AC319155</t>
  </si>
  <si>
    <t>PVC관(VG1), D75</t>
  </si>
  <si>
    <t>5F85C5FEAA2E37565CE813DCF2D4C0AC319153</t>
  </si>
  <si>
    <t>0105025F85C5FEAA2E37565CE813DCF2D4C0AC319153</t>
  </si>
  <si>
    <t>PVC관(VG1), D100</t>
  </si>
  <si>
    <t>5F85C5FEAA2E37565CE813DCF2D4C0AC319150</t>
  </si>
  <si>
    <t>0105025F85C5FEAA2E37565CE813DCF2D4C0AC319150</t>
  </si>
  <si>
    <t>01050259C2F50AC92E3836B97393FE83E7001</t>
  </si>
  <si>
    <t>∮50mm, 90˚곡관, DRF-DL</t>
  </si>
  <si>
    <t>5F85C5FEAA2E37567FDA03AC6C27F54EA70DF5</t>
  </si>
  <si>
    <t>0105025F85C5FEAA2E37567FDA03AC6C27F54EA70DF5</t>
  </si>
  <si>
    <t>∮75mm, 90˚곡관, DRF-DL</t>
  </si>
  <si>
    <t>5F85C5FEAA2E37567FDA03AC6C27F54EA70E82</t>
  </si>
  <si>
    <t>0105025F85C5FEAA2E37567FDA03AC6C27F54EA70E82</t>
  </si>
  <si>
    <t>∮100mm, 90˚곡관, DRF-DL</t>
  </si>
  <si>
    <t>5F85C5FEAA2E37567FDA03AC6C27F54EA70E83</t>
  </si>
  <si>
    <t>0105025F85C5FEAA2E37567FDA03AC6C27F54EA70E83</t>
  </si>
  <si>
    <t>∮50mm, 45˚곡관, DRF-45L</t>
  </si>
  <si>
    <t>5F85C5FEAA2E37567FDA03AC6C27F54EA70E87</t>
  </si>
  <si>
    <t>0105025F85C5FEAA2E37567FDA03AC6C27F54EA70E87</t>
  </si>
  <si>
    <t>∮75mm, 45˚곡관, DRF-45L</t>
  </si>
  <si>
    <t>5F85C5FEAA2E37567FDA03AC6C27F54EA70E84</t>
  </si>
  <si>
    <t>0105025F85C5FEAA2E37567FDA03AC6C27F54EA70E84</t>
  </si>
  <si>
    <t>∮100mm, 45˚곡관, DRF-45L</t>
  </si>
  <si>
    <t>5F85C5FEAA2E37567FDA03AC6C27F54EA70E85</t>
  </si>
  <si>
    <t>0105025F85C5FEAA2E37567FDA03AC6C27F54EA70E85</t>
  </si>
  <si>
    <t>∮75*50mm, 45˚Y관, DRF</t>
  </si>
  <si>
    <t>5F85C5FEAA2E37567FDA03AC6C27F54EA663B9</t>
  </si>
  <si>
    <t>0105025F85C5FEAA2E37567FDA03AC6C27F54EA663B9</t>
  </si>
  <si>
    <t>∮75mm, 45˚Y관, DRF</t>
  </si>
  <si>
    <t>5F85C5FEAA2E37567FDA03AC6C27F54EA660EE</t>
  </si>
  <si>
    <t>0105025F85C5FEAA2E37567FDA03AC6C27F54EA660EE</t>
  </si>
  <si>
    <t>∮100*50mm, 45˚Y관, DRF</t>
  </si>
  <si>
    <t>5F85C5FEAA2E37567FDA03AC6C27F54EA663B8</t>
  </si>
  <si>
    <t>0105025F85C5FEAA2E37567FDA03AC6C27F54EA663B8</t>
  </si>
  <si>
    <t>∮100*75mm, 45˚Y관, DRF</t>
  </si>
  <si>
    <t>5F85C5FEAA2E37567FDA03AC6C27F54EA663BB</t>
  </si>
  <si>
    <t>0105025F85C5FEAA2E37567FDA03AC6C27F54EA663BB</t>
  </si>
  <si>
    <t>∮100mm, 45˚Y관, DRF</t>
  </si>
  <si>
    <t>5F85C5FEAA2E37567FDA03AC6C27F54EA660E1</t>
  </si>
  <si>
    <t>0105025F85C5FEAA2E37567FDA03AC6C27F54EA660E1</t>
  </si>
  <si>
    <t>∮75*50mm, 90˚YT관, DRF-LT</t>
  </si>
  <si>
    <t>5F85C5FEAA2E37567FDA03AC6C27F54EA660E9</t>
  </si>
  <si>
    <t>0105025F85C5FEAA2E37567FDA03AC6C27F54EA660E9</t>
  </si>
  <si>
    <t>∮75mm, 90˚YT관, DRF-LT</t>
  </si>
  <si>
    <t>5F85C5FEAA2E37567FDA03AC6C27F54EA661F3</t>
  </si>
  <si>
    <t>0105025F85C5FEAA2E37567FDA03AC6C27F54EA661F3</t>
  </si>
  <si>
    <t>∮100*50mm, 90˚YT관, DRF-LT</t>
  </si>
  <si>
    <t>5F85C5FEAA2E37567FDA03AC6C27F54EA660E8</t>
  </si>
  <si>
    <t>0105025F85C5FEAA2E37567FDA03AC6C27F54EA660E8</t>
  </si>
  <si>
    <t>∮100*75mm, 90˚YT관, DRF-LT</t>
  </si>
  <si>
    <t>5F85C5FEAA2E37567FDA03AC6C27F54EA660EB</t>
  </si>
  <si>
    <t>0105025F85C5FEAA2E37567FDA03AC6C27F54EA660EB</t>
  </si>
  <si>
    <t>∮100mm, 90˚YT관, DRF-LT</t>
  </si>
  <si>
    <t>5F85C5FEAA2E37567FDA03AC6C27F54EA661F4</t>
  </si>
  <si>
    <t>0105025F85C5FEAA2E37567FDA03AC6C27F54EA661F4</t>
  </si>
  <si>
    <t>∮75*50mm, 90˚Y관티, DRF-CY</t>
  </si>
  <si>
    <t>5F85C5FEAA2E37567FDA03AC6C27F54EA701CD</t>
  </si>
  <si>
    <t>0105025F85C5FEAA2E37567FDA03AC6C27F54EA701CD</t>
  </si>
  <si>
    <t>∮75mm, 90˚Y관티, DRF-CY</t>
  </si>
  <si>
    <t>5F85C5FEAA2E37567FDA03AC6C27F54EA7002D</t>
  </si>
  <si>
    <t>0105025F85C5FEAA2E37567FDA03AC6C27F54EA7002D</t>
  </si>
  <si>
    <t>∮100mm, 90˚Y관티, DRF-CY</t>
  </si>
  <si>
    <t>5F85C5FEAA2E37567FDA03AC6C27F54EA701CB</t>
  </si>
  <si>
    <t>0105025F85C5FEAA2E37567FDA03AC6C27F54EA701CB</t>
  </si>
  <si>
    <t>∮75mm, YT-C관, DRF-CLT</t>
  </si>
  <si>
    <t>5F85C5FEAA2E37567FDA03AC6C27F54EA66297</t>
  </si>
  <si>
    <t>0105025F85C5FEAA2E37567FDA03AC6C27F54EA66297</t>
  </si>
  <si>
    <t>∮100mm, YT-C관, DRF-CLT</t>
  </si>
  <si>
    <t>5F85C5FEAA2E37567FDA03AC6C27F54EA66294</t>
  </si>
  <si>
    <t>0105025F85C5FEAA2E37567FDA03AC6C27F54EA66294</t>
  </si>
  <si>
    <t>∮50mm, 소켓, DRF-DS</t>
  </si>
  <si>
    <t>5F85C5FEAA2E37567FDA03AC6C27F54EA70FA8</t>
  </si>
  <si>
    <t>0105025F85C5FEAA2E37567FDA03AC6C27F54EA70FA8</t>
  </si>
  <si>
    <t>∮50mm, P트랩, DRF</t>
  </si>
  <si>
    <t>5F85C5FEAA2E37567FDA03AC6C27F54EA70027</t>
  </si>
  <si>
    <t>0105025F85C5FEAA2E37567FDA03AC6C27F54EA70027</t>
  </si>
  <si>
    <t>∮75mm, P트랩, DRF</t>
  </si>
  <si>
    <t>5F85C5FEAA2E37567FDA03AC6C27F54EA70020</t>
  </si>
  <si>
    <t>0105025F85C5FEAA2E37567FDA03AC6C27F54EA70020</t>
  </si>
  <si>
    <t>0105025F85C5FEAA2E37567FDA6334F383D3D9FA5A2A</t>
  </si>
  <si>
    <t>통기밸브</t>
  </si>
  <si>
    <t>VENT VALE D50</t>
  </si>
  <si>
    <t>5F85C5FEAA2E37567FDA03AD743EA4EBC6D202</t>
  </si>
  <si>
    <t>0105025F85C5FEAA2E37567FDA03AD743EA4EBC6D202</t>
  </si>
  <si>
    <t>D100</t>
  </si>
  <si>
    <t>5F85C5FEAA2E34869B4833BAA39D5A974D1A2D</t>
  </si>
  <si>
    <t>0105025F85C5FEAA2E34869B4833BAA39D5A974D1A2D</t>
  </si>
  <si>
    <t>비절연, ∮100mm</t>
  </si>
  <si>
    <t>5FF8A5A6682933963CB103398BF185389B5FF9</t>
  </si>
  <si>
    <t>0105025FF8A5A6682933963CB103398BF185389B5FF9</t>
  </si>
  <si>
    <t>0105025F85C5FEAA2E37567FDA03AD743EA4EBC7F92D</t>
  </si>
  <si>
    <t>0105025F85C5FEAA2E37567FDA03AD743EA4EBC7F92B</t>
  </si>
  <si>
    <t>0105025F85C5FEAA2E37567FDA03AD743EA4EBC7F92A</t>
  </si>
  <si>
    <t>0105025F85C5FEAA2E37567FDA03AD743EA4EBC7FFB6</t>
  </si>
  <si>
    <t>관통스리브, D75</t>
  </si>
  <si>
    <t>5F85C5FEAA2E37567FDA03AD743EA4EBC7FFB1</t>
  </si>
  <si>
    <t>0105025F85C5FEAA2E37567FDA03AD743EA4EBC7FFB1</t>
  </si>
  <si>
    <t>관통스리브, D100</t>
  </si>
  <si>
    <t>5F85C5FEAA2E37567FDA03AD743EA4EBC7FFB0</t>
  </si>
  <si>
    <t>0105025F85C5FEAA2E37567FDA03AD743EA4EBC7FFB0</t>
  </si>
  <si>
    <t>010502581635F10E2D3216F5D343317DC8DF</t>
  </si>
  <si>
    <t>010502581635F10E2D3216F5D34332049ABE</t>
  </si>
  <si>
    <t>581635F10E2D321682E6630CF65811</t>
  </si>
  <si>
    <t>010502581635F10E2D321682E6630CF65811</t>
  </si>
  <si>
    <t>010502581615A35E2836A6AB2843F029434D</t>
  </si>
  <si>
    <t>D80</t>
  </si>
  <si>
    <t>581615A35E2836A6AB2843FE87E097</t>
  </si>
  <si>
    <t>010502581615A35E2836A6AB2843FE87E097</t>
  </si>
  <si>
    <t>581615A35E2836A6AB2843FFAE89D2</t>
  </si>
  <si>
    <t>010502581615A35E2836A6AB2843FFAE89D2</t>
  </si>
  <si>
    <t>0105025807254754273C96E28073F2EF25275A2B697C</t>
  </si>
  <si>
    <t>0105025807254754273C96E28073F2EF25275A2B6A0C</t>
  </si>
  <si>
    <t>01050259C2F50AC92E3836B97393FE83E4002</t>
  </si>
  <si>
    <t>0106  환기배관공사</t>
  </si>
  <si>
    <t>0106</t>
  </si>
  <si>
    <t>∮100mm, VG2</t>
  </si>
  <si>
    <t>5F85C5FEAA2E37565CE813DCF2D4C0AF8DEC69</t>
  </si>
  <si>
    <t>01065F85C5FEAA2E37565CE813DCF2D4C0AF8DEC69</t>
  </si>
  <si>
    <t>∮150mm, VG2</t>
  </si>
  <si>
    <t>5F85C5FEAA2E37565CE813DCF2D4C0AF8DEC67</t>
  </si>
  <si>
    <t>01065F85C5FEAA2E37565CE813DCF2D4C0AF8DEC67</t>
  </si>
  <si>
    <t>010659C2F50AC92E3836B97393FE83E7001</t>
  </si>
  <si>
    <t>01065F85C5FEAA2E37567FDA03AC6DCC0DF71154A9</t>
  </si>
  <si>
    <t>∮150*∮100mm, PVC YT관, DTS</t>
  </si>
  <si>
    <t>5F85C5FEAA2E37567FDA03AC6DCC0DF60D2353</t>
  </si>
  <si>
    <t>01065F85C5FEAA2E37567FDA03AC6DCC0DF60D2353</t>
  </si>
  <si>
    <t>∮150*∮100mm, PVC리듀서, DTS</t>
  </si>
  <si>
    <t>5F85C5FEAA2E37567FDA03AC6DCC0DF713089D</t>
  </si>
  <si>
    <t>01065F85C5FEAA2E37567FDA03AC6DCC0DF713089D</t>
  </si>
  <si>
    <t>공조덕트</t>
  </si>
  <si>
    <t>플렉시블, 알루미늄, ∮100mm</t>
  </si>
  <si>
    <t>5F85C5FEAA2E34869B4833BB49788FA3A868FE</t>
  </si>
  <si>
    <t>01065F85C5FEAA2E34869B4833BB49788FA3A868FE</t>
  </si>
  <si>
    <t>STS BAND</t>
  </si>
  <si>
    <t>5F85C5FEAA2E34869B4833BAA39D5A974D1909</t>
  </si>
  <si>
    <t>01065F85C5FEAA2E34869B4833BAA39D5A974D1909</t>
  </si>
  <si>
    <t>01065F85C5FEAA2E34869B4833BAA39D5A974D1A2D</t>
  </si>
  <si>
    <t>D150</t>
  </si>
  <si>
    <t>5F85C5FEAA2E34869B4833BAA39D5A974D1A2B</t>
  </si>
  <si>
    <t>01065F85C5FEAA2E34869B4833BAA39D5A974D1A2B</t>
  </si>
  <si>
    <t>01065F85C5FEAA2E37567FDA03AD743EA4EBC7FFB0</t>
  </si>
  <si>
    <t>관통스리브, D150</t>
  </si>
  <si>
    <t>5F85C5FEAA2E37567FDA03AD743EA4EBC7FFB2</t>
  </si>
  <si>
    <t>01065F85C5FEAA2E37567FDA03AD743EA4EBC7FFB2</t>
  </si>
  <si>
    <t>0106581635F10E2D321682E6630CF65811</t>
  </si>
  <si>
    <t>D125 - D150</t>
  </si>
  <si>
    <t>581635F10E2D321682E6630D9DC222</t>
  </si>
  <si>
    <t>0106581635F10E2D321682E6630D9DC222</t>
  </si>
  <si>
    <t>0106581615A35E2836A6AB2843FFAE89D2</t>
  </si>
  <si>
    <t>581615A35E2836A6AB28539C15AE2D</t>
  </si>
  <si>
    <t>0106581615A35E2836A6AB28539C15AE2D</t>
  </si>
  <si>
    <t>01065807254754273C96E28073F2EF25275A2B697C</t>
  </si>
  <si>
    <t>01065807254754273C96E28073F2EF25275A2B6A0C</t>
  </si>
  <si>
    <t>덕트공</t>
  </si>
  <si>
    <t>5807254754273C96E28073F2EF25275A2B6DDA</t>
  </si>
  <si>
    <t>01065807254754273C96E28073F2EF25275A2B6DDA</t>
  </si>
  <si>
    <t>010659C2F50AC92E3836B97393FE83E4002</t>
  </si>
  <si>
    <t>0107  냉난방기설치부대공사</t>
  </si>
  <si>
    <t>0107</t>
  </si>
  <si>
    <t>01075F85C5FEAA2E37567FDA03AD743EA4EBC7FFB6</t>
  </si>
  <si>
    <t>01075F85C5FEAA2E37567FDA03AD743EA4EBC7FFB0</t>
  </si>
  <si>
    <t>강관스리브 (지수판포함)</t>
  </si>
  <si>
    <t>581635F10E2D3216EB64A35623DE51</t>
  </si>
  <si>
    <t>0107581635F10E2D3216EB64A35623DE51</t>
  </si>
  <si>
    <t>0107581635F10E2D3216F5D343317DC8DF</t>
  </si>
  <si>
    <t>0107581635F10E2D3216F5D34332049ABE</t>
  </si>
  <si>
    <t>0107581635F10E2D321682E6630F4A9778</t>
  </si>
  <si>
    <t>0107581635F10E2D321682E6630CF65811</t>
  </si>
  <si>
    <t>D50*75A</t>
  </si>
  <si>
    <t>581635F10E2D321682E6630BEE432A</t>
  </si>
  <si>
    <t>0107581635F10E2D321682E6630BEE432A</t>
  </si>
  <si>
    <t>0107581635F10E2D321682E6630BEE4328</t>
  </si>
  <si>
    <t>이 Sheet는 수정하지 마십시요</t>
  </si>
  <si>
    <t>공사구분</t>
  </si>
  <si>
    <t>C</t>
  </si>
  <si>
    <t>타이틀</t>
  </si>
  <si>
    <t>확정내역</t>
  </si>
  <si>
    <t>원내역</t>
  </si>
  <si>
    <t>자재단가적용</t>
  </si>
  <si>
    <t>경비단가적용</t>
  </si>
  <si>
    <t>품목코드형식</t>
  </si>
  <si>
    <t>XXXX-XXXX-XXXXXXXXX</t>
  </si>
  <si>
    <t>내역금액소수점처리</t>
  </si>
  <si>
    <t>일위대가내역소수점처리</t>
  </si>
  <si>
    <t>단가명</t>
  </si>
  <si>
    <t>조달청가격</t>
  </si>
  <si>
    <t>거래가격</t>
  </si>
  <si>
    <t>유통물가</t>
  </si>
  <si>
    <t>조사가격1</t>
  </si>
  <si>
    <t>조사가격2</t>
  </si>
  <si>
    <t>TTTTT</t>
  </si>
  <si>
    <t>환율</t>
  </si>
  <si>
    <t>시간당작업량</t>
  </si>
  <si>
    <t>R</t>
  </si>
  <si>
    <t>1회 사이클시간</t>
  </si>
  <si>
    <t>시간당 작업사이클</t>
  </si>
  <si>
    <t>일반변수</t>
  </si>
  <si>
    <t>시간당 노임산출 계수</t>
  </si>
  <si>
    <t>A</t>
  </si>
  <si>
    <t>1/8*16/12*25/20</t>
  </si>
  <si>
    <t>재료비 할증 계수</t>
  </si>
  <si>
    <t>노무비 할증 계수</t>
  </si>
  <si>
    <t>경비 할증 계수</t>
  </si>
  <si>
    <t>내역,일위대가 품명,규격,단위 따로적용</t>
  </si>
  <si>
    <t>내역단가 소수점처리</t>
  </si>
  <si>
    <t>코드</t>
  </si>
  <si>
    <t>공종구분명</t>
  </si>
  <si>
    <t>원가비목코드</t>
  </si>
  <si>
    <t>작 업 부 산 물</t>
  </si>
  <si>
    <t>A3</t>
  </si>
  <si>
    <t>운    반    비</t>
  </si>
  <si>
    <t>C1</t>
  </si>
  <si>
    <t>관 급 자 재 비</t>
  </si>
  <si>
    <t>DJ</t>
  </si>
  <si>
    <t>사 급 자 재 비</t>
  </si>
  <si>
    <t>D3</t>
  </si>
  <si>
    <t>외    자    재</t>
  </si>
  <si>
    <t>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</si>
</sst>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"/>
    <numFmt numFmtId="177" formatCode="#,###;\-#,###;#;"/>
  </numFmts>
  <fonts count="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u/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theme="1"/>
      <name val="굴림체"/>
      <family val="3"/>
      <charset val="129"/>
    </font>
    <font>
      <sz val="11"/>
      <color theme="1"/>
      <name val="굴림체"/>
      <family val="3"/>
      <charset val="129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quotePrefix="1">
      <alignment vertical="center"/>
    </xf>
    <xf numFmtId="0" fontId="0" fillId="0" borderId="0" xfId="0" quotePrefix="1" applyAlignment="1">
      <alignment vertical="center"/>
    </xf>
    <xf numFmtId="0" fontId="0" fillId="0" borderId="0" xfId="0" applyAlignment="1">
      <alignment vertical="center"/>
    </xf>
    <xf numFmtId="0" fontId="3" fillId="0" borderId="1" xfId="0" quotePrefix="1" applyFont="1" applyBorder="1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vertical="center"/>
    </xf>
    <xf numFmtId="0" fontId="0" fillId="0" borderId="0" xfId="0" quotePrefix="1" applyAlignment="1">
      <alignment vertical="top"/>
    </xf>
    <xf numFmtId="0" fontId="0" fillId="0" borderId="0" xfId="0" applyAlignment="1">
      <alignment vertical="top"/>
    </xf>
    <xf numFmtId="0" fontId="4" fillId="0" borderId="1" xfId="0" quotePrefix="1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76" fontId="5" fillId="0" borderId="1" xfId="0" applyNumberFormat="1" applyFont="1" applyBorder="1" applyAlignment="1">
      <alignment vertical="center" wrapText="1"/>
    </xf>
    <xf numFmtId="177" fontId="5" fillId="0" borderId="1" xfId="0" applyNumberFormat="1" applyFont="1" applyBorder="1" applyAlignment="1">
      <alignment vertical="center" wrapText="1"/>
    </xf>
    <xf numFmtId="0" fontId="5" fillId="0" borderId="1" xfId="0" quotePrefix="1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0" fillId="0" borderId="0" xfId="0" quotePrefix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/>
    </xf>
    <xf numFmtId="0" fontId="0" fillId="0" borderId="0" xfId="0" quotePrefix="1" applyFont="1" applyAlignment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9"/>
  <sheetViews>
    <sheetView tabSelected="1" workbookViewId="0">
      <selection activeCell="I14" sqref="I14"/>
    </sheetView>
  </sheetViews>
  <sheetFormatPr defaultRowHeight="16.5" x14ac:dyDescent="0.3"/>
  <cols>
    <col min="1" max="1" width="40.625" customWidth="1"/>
    <col min="2" max="2" width="20.625" customWidth="1"/>
    <col min="3" max="4" width="4.625" customWidth="1"/>
    <col min="5" max="12" width="13.625" customWidth="1"/>
    <col min="13" max="13" width="12.625" customWidth="1"/>
    <col min="14" max="16" width="2.625" hidden="1" customWidth="1"/>
    <col min="17" max="19" width="1.625" hidden="1" customWidth="1"/>
    <col min="20" max="20" width="18.625" hidden="1" customWidth="1"/>
  </cols>
  <sheetData>
    <row r="1" spans="1:20" ht="30" customHeight="1" x14ac:dyDescent="0.3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20" ht="30" customHeight="1" x14ac:dyDescent="0.3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20" ht="30" customHeight="1" x14ac:dyDescent="0.3">
      <c r="A3" s="17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/>
      <c r="G3" s="17" t="s">
        <v>9</v>
      </c>
      <c r="H3" s="17"/>
      <c r="I3" s="17" t="s">
        <v>10</v>
      </c>
      <c r="J3" s="17"/>
      <c r="K3" s="17" t="s">
        <v>11</v>
      </c>
      <c r="L3" s="17"/>
      <c r="M3" s="17" t="s">
        <v>12</v>
      </c>
      <c r="N3" s="16" t="s">
        <v>13</v>
      </c>
      <c r="O3" s="16" t="s">
        <v>14</v>
      </c>
      <c r="P3" s="16" t="s">
        <v>15</v>
      </c>
      <c r="Q3" s="16" t="s">
        <v>16</v>
      </c>
      <c r="R3" s="16" t="s">
        <v>17</v>
      </c>
      <c r="S3" s="16" t="s">
        <v>18</v>
      </c>
      <c r="T3" s="16" t="s">
        <v>19</v>
      </c>
    </row>
    <row r="4" spans="1:20" ht="30" customHeight="1" x14ac:dyDescent="0.3">
      <c r="A4" s="18"/>
      <c r="B4" s="18"/>
      <c r="C4" s="18"/>
      <c r="D4" s="18"/>
      <c r="E4" s="9" t="s">
        <v>7</v>
      </c>
      <c r="F4" s="9" t="s">
        <v>8</v>
      </c>
      <c r="G4" s="9" t="s">
        <v>7</v>
      </c>
      <c r="H4" s="9" t="s">
        <v>8</v>
      </c>
      <c r="I4" s="9" t="s">
        <v>7</v>
      </c>
      <c r="J4" s="9" t="s">
        <v>8</v>
      </c>
      <c r="K4" s="9" t="s">
        <v>7</v>
      </c>
      <c r="L4" s="9" t="s">
        <v>8</v>
      </c>
      <c r="M4" s="18"/>
      <c r="N4" s="16"/>
      <c r="O4" s="16"/>
      <c r="P4" s="16"/>
      <c r="Q4" s="16"/>
      <c r="R4" s="16"/>
      <c r="S4" s="16"/>
      <c r="T4" s="16"/>
    </row>
    <row r="5" spans="1:20" ht="30" customHeight="1" x14ac:dyDescent="0.3">
      <c r="A5" s="10" t="s">
        <v>51</v>
      </c>
      <c r="B5" s="10" t="s">
        <v>52</v>
      </c>
      <c r="C5" s="10" t="s">
        <v>52</v>
      </c>
      <c r="D5" s="11">
        <v>1</v>
      </c>
      <c r="E5" s="12">
        <f>F6+F7+F8+F9+F13+F16+F17</f>
        <v>0</v>
      </c>
      <c r="F5" s="12">
        <f t="shared" ref="F5:F17" si="0">E5*D5</f>
        <v>0</v>
      </c>
      <c r="G5" s="12">
        <f>H6+H7+H8+H9+H13+H16+H17</f>
        <v>0</v>
      </c>
      <c r="H5" s="12">
        <f t="shared" ref="H5:H17" si="1">G5*D5</f>
        <v>0</v>
      </c>
      <c r="I5" s="12">
        <f>J6+J7+J8+J9+J13+J16+J17</f>
        <v>0</v>
      </c>
      <c r="J5" s="12">
        <f t="shared" ref="J5:J17" si="2">I5*D5</f>
        <v>0</v>
      </c>
      <c r="K5" s="12">
        <f t="shared" ref="K5:K17" si="3">E5+G5+I5</f>
        <v>0</v>
      </c>
      <c r="L5" s="12">
        <f t="shared" ref="L5:L17" si="4">F5+H5+J5</f>
        <v>0</v>
      </c>
      <c r="M5" s="10" t="s">
        <v>52</v>
      </c>
      <c r="N5" s="2" t="s">
        <v>53</v>
      </c>
      <c r="O5" s="2" t="s">
        <v>52</v>
      </c>
      <c r="P5" s="2" t="s">
        <v>52</v>
      </c>
      <c r="Q5" s="2" t="s">
        <v>52</v>
      </c>
      <c r="R5" s="3">
        <v>1</v>
      </c>
      <c r="S5" s="2" t="s">
        <v>52</v>
      </c>
      <c r="T5" s="6"/>
    </row>
    <row r="6" spans="1:20" ht="30" customHeight="1" x14ac:dyDescent="0.3">
      <c r="A6" s="10" t="s">
        <v>54</v>
      </c>
      <c r="B6" s="10" t="s">
        <v>52</v>
      </c>
      <c r="C6" s="10" t="s">
        <v>52</v>
      </c>
      <c r="D6" s="11">
        <v>1</v>
      </c>
      <c r="E6" s="12">
        <f>공종별내역서!F29</f>
        <v>0</v>
      </c>
      <c r="F6" s="12">
        <f t="shared" si="0"/>
        <v>0</v>
      </c>
      <c r="G6" s="12">
        <f>공종별내역서!H29</f>
        <v>0</v>
      </c>
      <c r="H6" s="12">
        <f t="shared" si="1"/>
        <v>0</v>
      </c>
      <c r="I6" s="12">
        <f>공종별내역서!J29</f>
        <v>0</v>
      </c>
      <c r="J6" s="12">
        <f t="shared" si="2"/>
        <v>0</v>
      </c>
      <c r="K6" s="12">
        <f t="shared" si="3"/>
        <v>0</v>
      </c>
      <c r="L6" s="12">
        <f t="shared" si="4"/>
        <v>0</v>
      </c>
      <c r="M6" s="10" t="s">
        <v>52</v>
      </c>
      <c r="N6" s="2" t="s">
        <v>55</v>
      </c>
      <c r="O6" s="2" t="s">
        <v>52</v>
      </c>
      <c r="P6" s="2" t="s">
        <v>53</v>
      </c>
      <c r="Q6" s="2" t="s">
        <v>52</v>
      </c>
      <c r="R6" s="3">
        <v>2</v>
      </c>
      <c r="S6" s="2" t="s">
        <v>52</v>
      </c>
      <c r="T6" s="6"/>
    </row>
    <row r="7" spans="1:20" ht="30" customHeight="1" x14ac:dyDescent="0.3">
      <c r="A7" s="10" t="s">
        <v>92</v>
      </c>
      <c r="B7" s="10" t="s">
        <v>52</v>
      </c>
      <c r="C7" s="10" t="s">
        <v>52</v>
      </c>
      <c r="D7" s="11">
        <v>1</v>
      </c>
      <c r="E7" s="12">
        <f>공종별내역서!F55</f>
        <v>0</v>
      </c>
      <c r="F7" s="12">
        <f t="shared" si="0"/>
        <v>0</v>
      </c>
      <c r="G7" s="12">
        <f>공종별내역서!H55</f>
        <v>0</v>
      </c>
      <c r="H7" s="12">
        <f t="shared" si="1"/>
        <v>0</v>
      </c>
      <c r="I7" s="12">
        <f>공종별내역서!J55</f>
        <v>0</v>
      </c>
      <c r="J7" s="12">
        <f t="shared" si="2"/>
        <v>0</v>
      </c>
      <c r="K7" s="12">
        <f t="shared" si="3"/>
        <v>0</v>
      </c>
      <c r="L7" s="12">
        <f t="shared" si="4"/>
        <v>0</v>
      </c>
      <c r="M7" s="10" t="s">
        <v>52</v>
      </c>
      <c r="N7" s="2" t="s">
        <v>93</v>
      </c>
      <c r="O7" s="2" t="s">
        <v>52</v>
      </c>
      <c r="P7" s="2" t="s">
        <v>53</v>
      </c>
      <c r="Q7" s="2" t="s">
        <v>52</v>
      </c>
      <c r="R7" s="3">
        <v>2</v>
      </c>
      <c r="S7" s="2" t="s">
        <v>52</v>
      </c>
      <c r="T7" s="6"/>
    </row>
    <row r="8" spans="1:20" ht="30" customHeight="1" x14ac:dyDescent="0.3">
      <c r="A8" s="10" t="s">
        <v>172</v>
      </c>
      <c r="B8" s="10" t="s">
        <v>52</v>
      </c>
      <c r="C8" s="10" t="s">
        <v>52</v>
      </c>
      <c r="D8" s="11">
        <v>1</v>
      </c>
      <c r="E8" s="12">
        <f>공종별내역서!F81</f>
        <v>0</v>
      </c>
      <c r="F8" s="12">
        <f t="shared" si="0"/>
        <v>0</v>
      </c>
      <c r="G8" s="12">
        <f>공종별내역서!H81</f>
        <v>0</v>
      </c>
      <c r="H8" s="12">
        <f t="shared" si="1"/>
        <v>0</v>
      </c>
      <c r="I8" s="12">
        <f>공종별내역서!J81</f>
        <v>0</v>
      </c>
      <c r="J8" s="12">
        <f t="shared" si="2"/>
        <v>0</v>
      </c>
      <c r="K8" s="12">
        <f t="shared" si="3"/>
        <v>0</v>
      </c>
      <c r="L8" s="12">
        <f t="shared" si="4"/>
        <v>0</v>
      </c>
      <c r="M8" s="10" t="s">
        <v>52</v>
      </c>
      <c r="N8" s="2" t="s">
        <v>173</v>
      </c>
      <c r="O8" s="2" t="s">
        <v>52</v>
      </c>
      <c r="P8" s="2" t="s">
        <v>53</v>
      </c>
      <c r="Q8" s="2" t="s">
        <v>52</v>
      </c>
      <c r="R8" s="3">
        <v>2</v>
      </c>
      <c r="S8" s="2" t="s">
        <v>52</v>
      </c>
      <c r="T8" s="6"/>
    </row>
    <row r="9" spans="1:20" ht="30" customHeight="1" x14ac:dyDescent="0.3">
      <c r="A9" s="10" t="s">
        <v>250</v>
      </c>
      <c r="B9" s="10" t="s">
        <v>52</v>
      </c>
      <c r="C9" s="10" t="s">
        <v>52</v>
      </c>
      <c r="D9" s="11">
        <v>1</v>
      </c>
      <c r="E9" s="12">
        <f>F10+F11+F12</f>
        <v>0</v>
      </c>
      <c r="F9" s="12">
        <f t="shared" si="0"/>
        <v>0</v>
      </c>
      <c r="G9" s="12">
        <f>H10+H11+H12</f>
        <v>0</v>
      </c>
      <c r="H9" s="12">
        <f t="shared" si="1"/>
        <v>0</v>
      </c>
      <c r="I9" s="12">
        <f>J10+J11+J12</f>
        <v>0</v>
      </c>
      <c r="J9" s="12">
        <f t="shared" si="2"/>
        <v>0</v>
      </c>
      <c r="K9" s="12">
        <f t="shared" si="3"/>
        <v>0</v>
      </c>
      <c r="L9" s="12">
        <f t="shared" si="4"/>
        <v>0</v>
      </c>
      <c r="M9" s="10" t="s">
        <v>52</v>
      </c>
      <c r="N9" s="2" t="s">
        <v>251</v>
      </c>
      <c r="O9" s="2" t="s">
        <v>52</v>
      </c>
      <c r="P9" s="2" t="s">
        <v>53</v>
      </c>
      <c r="Q9" s="2" t="s">
        <v>52</v>
      </c>
      <c r="R9" s="3">
        <v>2</v>
      </c>
      <c r="S9" s="2" t="s">
        <v>52</v>
      </c>
      <c r="T9" s="6"/>
    </row>
    <row r="10" spans="1:20" ht="30" customHeight="1" x14ac:dyDescent="0.3">
      <c r="A10" s="10" t="s">
        <v>252</v>
      </c>
      <c r="B10" s="10" t="s">
        <v>52</v>
      </c>
      <c r="C10" s="10" t="s">
        <v>52</v>
      </c>
      <c r="D10" s="11">
        <v>1</v>
      </c>
      <c r="E10" s="12">
        <f>공종별내역서!F133</f>
        <v>0</v>
      </c>
      <c r="F10" s="12">
        <f t="shared" si="0"/>
        <v>0</v>
      </c>
      <c r="G10" s="12">
        <f>공종별내역서!H133</f>
        <v>0</v>
      </c>
      <c r="H10" s="12">
        <f t="shared" si="1"/>
        <v>0</v>
      </c>
      <c r="I10" s="12">
        <f>공종별내역서!J133</f>
        <v>0</v>
      </c>
      <c r="J10" s="12">
        <f t="shared" si="2"/>
        <v>0</v>
      </c>
      <c r="K10" s="12">
        <f t="shared" si="3"/>
        <v>0</v>
      </c>
      <c r="L10" s="12">
        <f t="shared" si="4"/>
        <v>0</v>
      </c>
      <c r="M10" s="10" t="s">
        <v>52</v>
      </c>
      <c r="N10" s="2" t="s">
        <v>253</v>
      </c>
      <c r="O10" s="2" t="s">
        <v>52</v>
      </c>
      <c r="P10" s="2" t="s">
        <v>251</v>
      </c>
      <c r="Q10" s="2" t="s">
        <v>52</v>
      </c>
      <c r="R10" s="3">
        <v>3</v>
      </c>
      <c r="S10" s="2" t="s">
        <v>52</v>
      </c>
      <c r="T10" s="6"/>
    </row>
    <row r="11" spans="1:20" ht="30" customHeight="1" x14ac:dyDescent="0.3">
      <c r="A11" s="10" t="s">
        <v>377</v>
      </c>
      <c r="B11" s="10" t="s">
        <v>52</v>
      </c>
      <c r="C11" s="10" t="s">
        <v>52</v>
      </c>
      <c r="D11" s="11">
        <v>1</v>
      </c>
      <c r="E11" s="12">
        <f>공종별내역서!F185</f>
        <v>0</v>
      </c>
      <c r="F11" s="12">
        <f t="shared" si="0"/>
        <v>0</v>
      </c>
      <c r="G11" s="12">
        <f>공종별내역서!H185</f>
        <v>0</v>
      </c>
      <c r="H11" s="12">
        <f t="shared" si="1"/>
        <v>0</v>
      </c>
      <c r="I11" s="12">
        <f>공종별내역서!J185</f>
        <v>0</v>
      </c>
      <c r="J11" s="12">
        <f t="shared" si="2"/>
        <v>0</v>
      </c>
      <c r="K11" s="12">
        <f t="shared" si="3"/>
        <v>0</v>
      </c>
      <c r="L11" s="12">
        <f t="shared" si="4"/>
        <v>0</v>
      </c>
      <c r="M11" s="10" t="s">
        <v>52</v>
      </c>
      <c r="N11" s="2" t="s">
        <v>378</v>
      </c>
      <c r="O11" s="2" t="s">
        <v>52</v>
      </c>
      <c r="P11" s="2" t="s">
        <v>251</v>
      </c>
      <c r="Q11" s="2" t="s">
        <v>52</v>
      </c>
      <c r="R11" s="3">
        <v>3</v>
      </c>
      <c r="S11" s="2" t="s">
        <v>52</v>
      </c>
      <c r="T11" s="6"/>
    </row>
    <row r="12" spans="1:20" ht="30" customHeight="1" x14ac:dyDescent="0.3">
      <c r="A12" s="10" t="s">
        <v>472</v>
      </c>
      <c r="B12" s="10" t="s">
        <v>52</v>
      </c>
      <c r="C12" s="10" t="s">
        <v>52</v>
      </c>
      <c r="D12" s="11">
        <v>1</v>
      </c>
      <c r="E12" s="12">
        <f>공종별내역서!F237</f>
        <v>0</v>
      </c>
      <c r="F12" s="12">
        <f t="shared" si="0"/>
        <v>0</v>
      </c>
      <c r="G12" s="12">
        <f>공종별내역서!H237</f>
        <v>0</v>
      </c>
      <c r="H12" s="12">
        <f t="shared" si="1"/>
        <v>0</v>
      </c>
      <c r="I12" s="12">
        <f>공종별내역서!J237</f>
        <v>0</v>
      </c>
      <c r="J12" s="12">
        <f t="shared" si="2"/>
        <v>0</v>
      </c>
      <c r="K12" s="12">
        <f t="shared" si="3"/>
        <v>0</v>
      </c>
      <c r="L12" s="12">
        <f t="shared" si="4"/>
        <v>0</v>
      </c>
      <c r="M12" s="10" t="s">
        <v>52</v>
      </c>
      <c r="N12" s="2" t="s">
        <v>473</v>
      </c>
      <c r="O12" s="2" t="s">
        <v>52</v>
      </c>
      <c r="P12" s="2" t="s">
        <v>251</v>
      </c>
      <c r="Q12" s="2" t="s">
        <v>52</v>
      </c>
      <c r="R12" s="3">
        <v>3</v>
      </c>
      <c r="S12" s="2" t="s">
        <v>52</v>
      </c>
      <c r="T12" s="6"/>
    </row>
    <row r="13" spans="1:20" ht="30" customHeight="1" x14ac:dyDescent="0.3">
      <c r="A13" s="10" t="s">
        <v>590</v>
      </c>
      <c r="B13" s="10" t="s">
        <v>52</v>
      </c>
      <c r="C13" s="10" t="s">
        <v>52</v>
      </c>
      <c r="D13" s="11">
        <v>1</v>
      </c>
      <c r="E13" s="12">
        <f>F14+F15</f>
        <v>0</v>
      </c>
      <c r="F13" s="12">
        <f t="shared" si="0"/>
        <v>0</v>
      </c>
      <c r="G13" s="12">
        <f>H14+H15</f>
        <v>0</v>
      </c>
      <c r="H13" s="12">
        <f t="shared" si="1"/>
        <v>0</v>
      </c>
      <c r="I13" s="12">
        <f>J14+J15</f>
        <v>0</v>
      </c>
      <c r="J13" s="12">
        <f t="shared" si="2"/>
        <v>0</v>
      </c>
      <c r="K13" s="12">
        <f t="shared" si="3"/>
        <v>0</v>
      </c>
      <c r="L13" s="12">
        <f t="shared" si="4"/>
        <v>0</v>
      </c>
      <c r="M13" s="10" t="s">
        <v>52</v>
      </c>
      <c r="N13" s="2" t="s">
        <v>591</v>
      </c>
      <c r="O13" s="2" t="s">
        <v>52</v>
      </c>
      <c r="P13" s="2" t="s">
        <v>53</v>
      </c>
      <c r="Q13" s="2" t="s">
        <v>52</v>
      </c>
      <c r="R13" s="3">
        <v>2</v>
      </c>
      <c r="S13" s="2" t="s">
        <v>52</v>
      </c>
      <c r="T13" s="6"/>
    </row>
    <row r="14" spans="1:20" ht="30" customHeight="1" x14ac:dyDescent="0.3">
      <c r="A14" s="10" t="s">
        <v>592</v>
      </c>
      <c r="B14" s="10" t="s">
        <v>52</v>
      </c>
      <c r="C14" s="10" t="s">
        <v>52</v>
      </c>
      <c r="D14" s="11">
        <v>1</v>
      </c>
      <c r="E14" s="12">
        <f>공종별내역서!F289</f>
        <v>0</v>
      </c>
      <c r="F14" s="12">
        <f t="shared" si="0"/>
        <v>0</v>
      </c>
      <c r="G14" s="12">
        <f>공종별내역서!H289</f>
        <v>0</v>
      </c>
      <c r="H14" s="12">
        <f t="shared" si="1"/>
        <v>0</v>
      </c>
      <c r="I14" s="12">
        <f>공종별내역서!J289</f>
        <v>0</v>
      </c>
      <c r="J14" s="12">
        <f t="shared" si="2"/>
        <v>0</v>
      </c>
      <c r="K14" s="12">
        <f t="shared" si="3"/>
        <v>0</v>
      </c>
      <c r="L14" s="12">
        <f t="shared" si="4"/>
        <v>0</v>
      </c>
      <c r="M14" s="10" t="s">
        <v>52</v>
      </c>
      <c r="N14" s="2" t="s">
        <v>593</v>
      </c>
      <c r="O14" s="2" t="s">
        <v>52</v>
      </c>
      <c r="P14" s="2" t="s">
        <v>591</v>
      </c>
      <c r="Q14" s="2" t="s">
        <v>52</v>
      </c>
      <c r="R14" s="3">
        <v>3</v>
      </c>
      <c r="S14" s="2" t="s">
        <v>52</v>
      </c>
      <c r="T14" s="6"/>
    </row>
    <row r="15" spans="1:20" ht="30" customHeight="1" x14ac:dyDescent="0.3">
      <c r="A15" s="10" t="s">
        <v>698</v>
      </c>
      <c r="B15" s="10" t="s">
        <v>52</v>
      </c>
      <c r="C15" s="10" t="s">
        <v>52</v>
      </c>
      <c r="D15" s="11">
        <v>1</v>
      </c>
      <c r="E15" s="12">
        <f>공종별내역서!F341</f>
        <v>0</v>
      </c>
      <c r="F15" s="12">
        <f t="shared" si="0"/>
        <v>0</v>
      </c>
      <c r="G15" s="12">
        <f>공종별내역서!H341</f>
        <v>0</v>
      </c>
      <c r="H15" s="12">
        <f t="shared" si="1"/>
        <v>0</v>
      </c>
      <c r="I15" s="12">
        <f>공종별내역서!J341</f>
        <v>0</v>
      </c>
      <c r="J15" s="12">
        <f t="shared" si="2"/>
        <v>0</v>
      </c>
      <c r="K15" s="12">
        <f t="shared" si="3"/>
        <v>0</v>
      </c>
      <c r="L15" s="12">
        <f t="shared" si="4"/>
        <v>0</v>
      </c>
      <c r="M15" s="10" t="s">
        <v>52</v>
      </c>
      <c r="N15" s="2" t="s">
        <v>699</v>
      </c>
      <c r="O15" s="2" t="s">
        <v>52</v>
      </c>
      <c r="P15" s="2" t="s">
        <v>591</v>
      </c>
      <c r="Q15" s="2" t="s">
        <v>52</v>
      </c>
      <c r="R15" s="3">
        <v>3</v>
      </c>
      <c r="S15" s="2" t="s">
        <v>52</v>
      </c>
      <c r="T15" s="6"/>
    </row>
    <row r="16" spans="1:20" ht="30" customHeight="1" x14ac:dyDescent="0.3">
      <c r="A16" s="10" t="s">
        <v>817</v>
      </c>
      <c r="B16" s="10" t="s">
        <v>52</v>
      </c>
      <c r="C16" s="10" t="s">
        <v>52</v>
      </c>
      <c r="D16" s="11">
        <v>1</v>
      </c>
      <c r="E16" s="12">
        <f>공종별내역서!F367</f>
        <v>0</v>
      </c>
      <c r="F16" s="12">
        <f t="shared" si="0"/>
        <v>0</v>
      </c>
      <c r="G16" s="12">
        <f>공종별내역서!H367</f>
        <v>0</v>
      </c>
      <c r="H16" s="12">
        <f t="shared" si="1"/>
        <v>0</v>
      </c>
      <c r="I16" s="12">
        <f>공종별내역서!J367</f>
        <v>0</v>
      </c>
      <c r="J16" s="12">
        <f t="shared" si="2"/>
        <v>0</v>
      </c>
      <c r="K16" s="12">
        <f t="shared" si="3"/>
        <v>0</v>
      </c>
      <c r="L16" s="12">
        <f t="shared" si="4"/>
        <v>0</v>
      </c>
      <c r="M16" s="10" t="s">
        <v>52</v>
      </c>
      <c r="N16" s="2" t="s">
        <v>818</v>
      </c>
      <c r="O16" s="2" t="s">
        <v>52</v>
      </c>
      <c r="P16" s="2" t="s">
        <v>53</v>
      </c>
      <c r="Q16" s="2" t="s">
        <v>52</v>
      </c>
      <c r="R16" s="3">
        <v>2</v>
      </c>
      <c r="S16" s="2" t="s">
        <v>52</v>
      </c>
      <c r="T16" s="6"/>
    </row>
    <row r="17" spans="1:20" ht="30" customHeight="1" x14ac:dyDescent="0.3">
      <c r="A17" s="10" t="s">
        <v>861</v>
      </c>
      <c r="B17" s="10" t="s">
        <v>52</v>
      </c>
      <c r="C17" s="10" t="s">
        <v>52</v>
      </c>
      <c r="D17" s="11">
        <v>1</v>
      </c>
      <c r="E17" s="12">
        <f>공종별내역서!F393</f>
        <v>0</v>
      </c>
      <c r="F17" s="12">
        <f t="shared" si="0"/>
        <v>0</v>
      </c>
      <c r="G17" s="12">
        <f>공종별내역서!H393</f>
        <v>0</v>
      </c>
      <c r="H17" s="12">
        <f t="shared" si="1"/>
        <v>0</v>
      </c>
      <c r="I17" s="12">
        <f>공종별내역서!J393</f>
        <v>0</v>
      </c>
      <c r="J17" s="12">
        <f t="shared" si="2"/>
        <v>0</v>
      </c>
      <c r="K17" s="12">
        <f t="shared" si="3"/>
        <v>0</v>
      </c>
      <c r="L17" s="12">
        <f t="shared" si="4"/>
        <v>0</v>
      </c>
      <c r="M17" s="10" t="s">
        <v>52</v>
      </c>
      <c r="N17" s="2" t="s">
        <v>862</v>
      </c>
      <c r="O17" s="2" t="s">
        <v>52</v>
      </c>
      <c r="P17" s="2" t="s">
        <v>53</v>
      </c>
      <c r="Q17" s="2" t="s">
        <v>52</v>
      </c>
      <c r="R17" s="3">
        <v>2</v>
      </c>
      <c r="S17" s="2" t="s">
        <v>52</v>
      </c>
      <c r="T17" s="6"/>
    </row>
    <row r="18" spans="1:20" ht="30" customHeight="1" x14ac:dyDescent="0.3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T18" s="5"/>
    </row>
    <row r="19" spans="1:20" ht="30" customHeight="1" x14ac:dyDescent="0.3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T19" s="5"/>
    </row>
    <row r="20" spans="1:20" ht="30" customHeight="1" x14ac:dyDescent="0.3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T20" s="5"/>
    </row>
    <row r="21" spans="1:20" ht="30" customHeight="1" x14ac:dyDescent="0.3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T21" s="5"/>
    </row>
    <row r="22" spans="1:20" ht="30" customHeight="1" x14ac:dyDescent="0.3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T22" s="5"/>
    </row>
    <row r="23" spans="1:20" ht="30" customHeight="1" x14ac:dyDescent="0.3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T23" s="5"/>
    </row>
    <row r="24" spans="1:20" ht="30" customHeight="1" x14ac:dyDescent="0.3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T24" s="5"/>
    </row>
    <row r="25" spans="1:20" ht="30" customHeight="1" x14ac:dyDescent="0.3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T25" s="5"/>
    </row>
    <row r="26" spans="1:20" ht="30" customHeight="1" x14ac:dyDescent="0.3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T26" s="5"/>
    </row>
    <row r="27" spans="1:20" ht="30" customHeight="1" x14ac:dyDescent="0.3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T27" s="5"/>
    </row>
    <row r="28" spans="1:20" ht="30" customHeight="1" x14ac:dyDescent="0.3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T28" s="5"/>
    </row>
    <row r="29" spans="1:20" ht="30" customHeight="1" x14ac:dyDescent="0.3">
      <c r="A29" s="10" t="s">
        <v>90</v>
      </c>
      <c r="B29" s="11"/>
      <c r="C29" s="11"/>
      <c r="D29" s="11"/>
      <c r="E29" s="11"/>
      <c r="F29" s="12">
        <f>F5</f>
        <v>0</v>
      </c>
      <c r="G29" s="11"/>
      <c r="H29" s="12">
        <f>H5</f>
        <v>0</v>
      </c>
      <c r="I29" s="11"/>
      <c r="J29" s="12">
        <f>J5</f>
        <v>0</v>
      </c>
      <c r="K29" s="11"/>
      <c r="L29" s="12">
        <f>L5</f>
        <v>0</v>
      </c>
      <c r="M29" s="11"/>
      <c r="T29" s="5"/>
    </row>
  </sheetData>
  <mergeCells count="18">
    <mergeCell ref="A1:M1"/>
    <mergeCell ref="A2:M2"/>
    <mergeCell ref="A3:A4"/>
    <mergeCell ref="B3:B4"/>
    <mergeCell ref="C3:C4"/>
    <mergeCell ref="D3:D4"/>
    <mergeCell ref="E3:F3"/>
    <mergeCell ref="G3:H3"/>
    <mergeCell ref="I3:J3"/>
    <mergeCell ref="K3:L3"/>
    <mergeCell ref="S3:S4"/>
    <mergeCell ref="T3:T4"/>
    <mergeCell ref="M3:M4"/>
    <mergeCell ref="N3:N4"/>
    <mergeCell ref="O3:O4"/>
    <mergeCell ref="P3:P4"/>
    <mergeCell ref="Q3:Q4"/>
    <mergeCell ref="R3:R4"/>
  </mergeCells>
  <phoneticPr fontId="1" type="noConversion"/>
  <pageMargins left="0.78740157480314954" right="0" top="0.39370078740157477" bottom="0.39370078740157477" header="0" footer="0"/>
  <pageSetup paperSize="9" scale="65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93"/>
  <sheetViews>
    <sheetView workbookViewId="0">
      <selection activeCell="B9" sqref="B9"/>
    </sheetView>
  </sheetViews>
  <sheetFormatPr defaultRowHeight="16.5" x14ac:dyDescent="0.3"/>
  <cols>
    <col min="1" max="2" width="30.625" customWidth="1"/>
    <col min="3" max="3" width="4.625" customWidth="1"/>
    <col min="4" max="4" width="8.625" customWidth="1"/>
    <col min="5" max="12" width="13.625" customWidth="1"/>
    <col min="13" max="13" width="12.625" customWidth="1"/>
    <col min="14" max="43" width="2.625" hidden="1" customWidth="1"/>
    <col min="44" max="44" width="10.625" hidden="1" customWidth="1"/>
    <col min="45" max="46" width="1.625" hidden="1" customWidth="1"/>
    <col min="47" max="47" width="24.625" hidden="1" customWidth="1"/>
    <col min="48" max="48" width="10.625" hidden="1" customWidth="1"/>
  </cols>
  <sheetData>
    <row r="1" spans="1:48" ht="30" customHeight="1" x14ac:dyDescent="0.3">
      <c r="A1" s="20" t="s">
        <v>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48" ht="30" customHeight="1" x14ac:dyDescent="0.3">
      <c r="A2" s="17" t="s">
        <v>2</v>
      </c>
      <c r="B2" s="17" t="s">
        <v>3</v>
      </c>
      <c r="C2" s="17" t="s">
        <v>4</v>
      </c>
      <c r="D2" s="17" t="s">
        <v>5</v>
      </c>
      <c r="E2" s="17" t="s">
        <v>6</v>
      </c>
      <c r="F2" s="17"/>
      <c r="G2" s="17" t="s">
        <v>9</v>
      </c>
      <c r="H2" s="17"/>
      <c r="I2" s="17" t="s">
        <v>10</v>
      </c>
      <c r="J2" s="17"/>
      <c r="K2" s="17" t="s">
        <v>11</v>
      </c>
      <c r="L2" s="17"/>
      <c r="M2" s="17" t="s">
        <v>12</v>
      </c>
      <c r="N2" s="16" t="s">
        <v>20</v>
      </c>
      <c r="O2" s="16" t="s">
        <v>14</v>
      </c>
      <c r="P2" s="16" t="s">
        <v>21</v>
      </c>
      <c r="Q2" s="16" t="s">
        <v>13</v>
      </c>
      <c r="R2" s="16" t="s">
        <v>22</v>
      </c>
      <c r="S2" s="16" t="s">
        <v>23</v>
      </c>
      <c r="T2" s="16" t="s">
        <v>24</v>
      </c>
      <c r="U2" s="16" t="s">
        <v>25</v>
      </c>
      <c r="V2" s="16" t="s">
        <v>26</v>
      </c>
      <c r="W2" s="16" t="s">
        <v>27</v>
      </c>
      <c r="X2" s="16" t="s">
        <v>28</v>
      </c>
      <c r="Y2" s="16" t="s">
        <v>29</v>
      </c>
      <c r="Z2" s="16" t="s">
        <v>30</v>
      </c>
      <c r="AA2" s="16" t="s">
        <v>31</v>
      </c>
      <c r="AB2" s="16" t="s">
        <v>32</v>
      </c>
      <c r="AC2" s="16" t="s">
        <v>33</v>
      </c>
      <c r="AD2" s="16" t="s">
        <v>34</v>
      </c>
      <c r="AE2" s="16" t="s">
        <v>35</v>
      </c>
      <c r="AF2" s="16" t="s">
        <v>36</v>
      </c>
      <c r="AG2" s="16" t="s">
        <v>37</v>
      </c>
      <c r="AH2" s="16" t="s">
        <v>38</v>
      </c>
      <c r="AI2" s="16" t="s">
        <v>39</v>
      </c>
      <c r="AJ2" s="16" t="s">
        <v>40</v>
      </c>
      <c r="AK2" s="16" t="s">
        <v>41</v>
      </c>
      <c r="AL2" s="16" t="s">
        <v>42</v>
      </c>
      <c r="AM2" s="16" t="s">
        <v>43</v>
      </c>
      <c r="AN2" s="16" t="s">
        <v>44</v>
      </c>
      <c r="AO2" s="16" t="s">
        <v>45</v>
      </c>
      <c r="AP2" s="16" t="s">
        <v>46</v>
      </c>
      <c r="AQ2" s="16" t="s">
        <v>47</v>
      </c>
      <c r="AR2" s="16" t="s">
        <v>48</v>
      </c>
      <c r="AS2" s="16" t="s">
        <v>16</v>
      </c>
      <c r="AT2" s="16" t="s">
        <v>17</v>
      </c>
      <c r="AU2" s="16" t="s">
        <v>49</v>
      </c>
      <c r="AV2" s="16" t="s">
        <v>50</v>
      </c>
    </row>
    <row r="3" spans="1:48" ht="30" customHeight="1" x14ac:dyDescent="0.3">
      <c r="A3" s="17"/>
      <c r="B3" s="17"/>
      <c r="C3" s="17"/>
      <c r="D3" s="17"/>
      <c r="E3" s="4" t="s">
        <v>7</v>
      </c>
      <c r="F3" s="4" t="s">
        <v>8</v>
      </c>
      <c r="G3" s="4" t="s">
        <v>7</v>
      </c>
      <c r="H3" s="4" t="s">
        <v>8</v>
      </c>
      <c r="I3" s="4" t="s">
        <v>7</v>
      </c>
      <c r="J3" s="4" t="s">
        <v>8</v>
      </c>
      <c r="K3" s="4" t="s">
        <v>7</v>
      </c>
      <c r="L3" s="4" t="s">
        <v>8</v>
      </c>
      <c r="M3" s="17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</row>
    <row r="4" spans="1:48" ht="30" customHeight="1" x14ac:dyDescent="0.3">
      <c r="A4" s="10" t="s">
        <v>54</v>
      </c>
      <c r="B4" s="10" t="s">
        <v>52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3"/>
      <c r="O4" s="3"/>
      <c r="P4" s="3"/>
      <c r="Q4" s="2" t="s">
        <v>55</v>
      </c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48" ht="30" customHeight="1" x14ac:dyDescent="0.3">
      <c r="A5" s="10" t="s">
        <v>56</v>
      </c>
      <c r="B5" s="10" t="s">
        <v>57</v>
      </c>
      <c r="C5" s="10" t="s">
        <v>58</v>
      </c>
      <c r="D5" s="11">
        <v>5</v>
      </c>
      <c r="E5" s="13"/>
      <c r="F5" s="13">
        <f t="shared" ref="F5:F12" si="0">TRUNC(E5*D5, 0)</f>
        <v>0</v>
      </c>
      <c r="G5" s="13">
        <v>0</v>
      </c>
      <c r="H5" s="13">
        <f t="shared" ref="H5:H12" si="1">TRUNC(G5*D5, 0)</f>
        <v>0</v>
      </c>
      <c r="I5" s="13">
        <v>0</v>
      </c>
      <c r="J5" s="13">
        <f t="shared" ref="J5:J12" si="2">TRUNC(I5*D5, 0)</f>
        <v>0</v>
      </c>
      <c r="K5" s="13">
        <f t="shared" ref="K5:L12" si="3">TRUNC(E5+G5+I5, 0)</f>
        <v>0</v>
      </c>
      <c r="L5" s="13">
        <f t="shared" si="3"/>
        <v>0</v>
      </c>
      <c r="M5" s="10" t="s">
        <v>52</v>
      </c>
      <c r="N5" s="2" t="s">
        <v>59</v>
      </c>
      <c r="O5" s="2" t="s">
        <v>52</v>
      </c>
      <c r="P5" s="2" t="s">
        <v>52</v>
      </c>
      <c r="Q5" s="2" t="s">
        <v>55</v>
      </c>
      <c r="R5" s="2" t="s">
        <v>60</v>
      </c>
      <c r="S5" s="2" t="s">
        <v>60</v>
      </c>
      <c r="T5" s="2" t="s">
        <v>61</v>
      </c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2" t="s">
        <v>52</v>
      </c>
      <c r="AS5" s="2" t="s">
        <v>52</v>
      </c>
      <c r="AT5" s="3"/>
      <c r="AU5" s="2" t="s">
        <v>62</v>
      </c>
      <c r="AV5" s="3">
        <v>26</v>
      </c>
    </row>
    <row r="6" spans="1:48" ht="30" customHeight="1" x14ac:dyDescent="0.3">
      <c r="A6" s="10" t="s">
        <v>56</v>
      </c>
      <c r="B6" s="10" t="s">
        <v>63</v>
      </c>
      <c r="C6" s="10" t="s">
        <v>58</v>
      </c>
      <c r="D6" s="11">
        <v>3</v>
      </c>
      <c r="E6" s="13"/>
      <c r="F6" s="13">
        <f t="shared" si="0"/>
        <v>0</v>
      </c>
      <c r="G6" s="13"/>
      <c r="H6" s="13">
        <f t="shared" si="1"/>
        <v>0</v>
      </c>
      <c r="I6" s="13"/>
      <c r="J6" s="13">
        <f t="shared" si="2"/>
        <v>0</v>
      </c>
      <c r="K6" s="13">
        <f t="shared" si="3"/>
        <v>0</v>
      </c>
      <c r="L6" s="13">
        <f t="shared" si="3"/>
        <v>0</v>
      </c>
      <c r="M6" s="10" t="s">
        <v>52</v>
      </c>
      <c r="N6" s="2" t="s">
        <v>64</v>
      </c>
      <c r="O6" s="2" t="s">
        <v>52</v>
      </c>
      <c r="P6" s="2" t="s">
        <v>52</v>
      </c>
      <c r="Q6" s="2" t="s">
        <v>55</v>
      </c>
      <c r="R6" s="2" t="s">
        <v>60</v>
      </c>
      <c r="S6" s="2" t="s">
        <v>60</v>
      </c>
      <c r="T6" s="2" t="s">
        <v>61</v>
      </c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2" t="s">
        <v>52</v>
      </c>
      <c r="AS6" s="2" t="s">
        <v>52</v>
      </c>
      <c r="AT6" s="3"/>
      <c r="AU6" s="2" t="s">
        <v>65</v>
      </c>
      <c r="AV6" s="3">
        <v>27</v>
      </c>
    </row>
    <row r="7" spans="1:48" ht="30" customHeight="1" x14ac:dyDescent="0.3">
      <c r="A7" s="10" t="s">
        <v>66</v>
      </c>
      <c r="B7" s="10" t="s">
        <v>67</v>
      </c>
      <c r="C7" s="10" t="s">
        <v>58</v>
      </c>
      <c r="D7" s="11">
        <v>7</v>
      </c>
      <c r="E7" s="13"/>
      <c r="F7" s="13">
        <f t="shared" si="0"/>
        <v>0</v>
      </c>
      <c r="G7" s="13"/>
      <c r="H7" s="13">
        <f t="shared" si="1"/>
        <v>0</v>
      </c>
      <c r="I7" s="13"/>
      <c r="J7" s="13">
        <f t="shared" si="2"/>
        <v>0</v>
      </c>
      <c r="K7" s="13">
        <f t="shared" si="3"/>
        <v>0</v>
      </c>
      <c r="L7" s="13">
        <f t="shared" si="3"/>
        <v>0</v>
      </c>
      <c r="M7" s="10" t="s">
        <v>52</v>
      </c>
      <c r="N7" s="2" t="s">
        <v>68</v>
      </c>
      <c r="O7" s="2" t="s">
        <v>52</v>
      </c>
      <c r="P7" s="2" t="s">
        <v>52</v>
      </c>
      <c r="Q7" s="2" t="s">
        <v>55</v>
      </c>
      <c r="R7" s="2" t="s">
        <v>60</v>
      </c>
      <c r="S7" s="2" t="s">
        <v>60</v>
      </c>
      <c r="T7" s="2" t="s">
        <v>61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2" t="s">
        <v>52</v>
      </c>
      <c r="AS7" s="2" t="s">
        <v>52</v>
      </c>
      <c r="AT7" s="3"/>
      <c r="AU7" s="2" t="s">
        <v>69</v>
      </c>
      <c r="AV7" s="3">
        <v>31</v>
      </c>
    </row>
    <row r="8" spans="1:48" ht="30" customHeight="1" x14ac:dyDescent="0.3">
      <c r="A8" s="10" t="s">
        <v>70</v>
      </c>
      <c r="B8" s="10" t="s">
        <v>71</v>
      </c>
      <c r="C8" s="10" t="s">
        <v>58</v>
      </c>
      <c r="D8" s="11">
        <v>11</v>
      </c>
      <c r="E8" s="13"/>
      <c r="F8" s="13">
        <f t="shared" si="0"/>
        <v>0</v>
      </c>
      <c r="G8" s="13"/>
      <c r="H8" s="13">
        <f t="shared" si="1"/>
        <v>0</v>
      </c>
      <c r="I8" s="13"/>
      <c r="J8" s="13">
        <f t="shared" si="2"/>
        <v>0</v>
      </c>
      <c r="K8" s="13">
        <f t="shared" si="3"/>
        <v>0</v>
      </c>
      <c r="L8" s="13">
        <f t="shared" si="3"/>
        <v>0</v>
      </c>
      <c r="M8" s="10" t="s">
        <v>52</v>
      </c>
      <c r="N8" s="2" t="s">
        <v>72</v>
      </c>
      <c r="O8" s="2" t="s">
        <v>52</v>
      </c>
      <c r="P8" s="2" t="s">
        <v>52</v>
      </c>
      <c r="Q8" s="2" t="s">
        <v>55</v>
      </c>
      <c r="R8" s="2" t="s">
        <v>60</v>
      </c>
      <c r="S8" s="2" t="s">
        <v>60</v>
      </c>
      <c r="T8" s="2" t="s">
        <v>61</v>
      </c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52</v>
      </c>
      <c r="AS8" s="2" t="s">
        <v>52</v>
      </c>
      <c r="AT8" s="3"/>
      <c r="AU8" s="2" t="s">
        <v>73</v>
      </c>
      <c r="AV8" s="3">
        <v>32</v>
      </c>
    </row>
    <row r="9" spans="1:48" ht="30" customHeight="1" x14ac:dyDescent="0.3">
      <c r="A9" s="10" t="s">
        <v>74</v>
      </c>
      <c r="B9" s="10" t="s">
        <v>75</v>
      </c>
      <c r="C9" s="10" t="s">
        <v>76</v>
      </c>
      <c r="D9" s="11">
        <v>0.44</v>
      </c>
      <c r="E9" s="13"/>
      <c r="F9" s="13">
        <f t="shared" si="0"/>
        <v>0</v>
      </c>
      <c r="G9" s="13"/>
      <c r="H9" s="13">
        <f t="shared" si="1"/>
        <v>0</v>
      </c>
      <c r="I9" s="13"/>
      <c r="J9" s="13">
        <f t="shared" si="2"/>
        <v>0</v>
      </c>
      <c r="K9" s="13">
        <f t="shared" si="3"/>
        <v>0</v>
      </c>
      <c r="L9" s="13">
        <f t="shared" si="3"/>
        <v>0</v>
      </c>
      <c r="M9" s="10" t="s">
        <v>52</v>
      </c>
      <c r="N9" s="2" t="s">
        <v>77</v>
      </c>
      <c r="O9" s="2" t="s">
        <v>52</v>
      </c>
      <c r="P9" s="2" t="s">
        <v>52</v>
      </c>
      <c r="Q9" s="2" t="s">
        <v>55</v>
      </c>
      <c r="R9" s="2" t="s">
        <v>60</v>
      </c>
      <c r="S9" s="2" t="s">
        <v>60</v>
      </c>
      <c r="T9" s="2" t="s">
        <v>61</v>
      </c>
      <c r="U9" s="3"/>
      <c r="V9" s="3"/>
      <c r="W9" s="3"/>
      <c r="X9" s="3">
        <v>1</v>
      </c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2" t="s">
        <v>52</v>
      </c>
      <c r="AS9" s="2" t="s">
        <v>52</v>
      </c>
      <c r="AT9" s="3"/>
      <c r="AU9" s="2" t="s">
        <v>78</v>
      </c>
      <c r="AV9" s="3">
        <v>153</v>
      </c>
    </row>
    <row r="10" spans="1:48" ht="30" customHeight="1" x14ac:dyDescent="0.3">
      <c r="A10" s="10" t="s">
        <v>79</v>
      </c>
      <c r="B10" s="10" t="s">
        <v>75</v>
      </c>
      <c r="C10" s="10" t="s">
        <v>76</v>
      </c>
      <c r="D10" s="11">
        <v>0.47</v>
      </c>
      <c r="E10" s="13"/>
      <c r="F10" s="13">
        <f t="shared" si="0"/>
        <v>0</v>
      </c>
      <c r="G10" s="13"/>
      <c r="H10" s="13">
        <f t="shared" si="1"/>
        <v>0</v>
      </c>
      <c r="I10" s="13"/>
      <c r="J10" s="13">
        <f t="shared" si="2"/>
        <v>0</v>
      </c>
      <c r="K10" s="13">
        <f t="shared" si="3"/>
        <v>0</v>
      </c>
      <c r="L10" s="13">
        <f t="shared" si="3"/>
        <v>0</v>
      </c>
      <c r="M10" s="10" t="s">
        <v>52</v>
      </c>
      <c r="N10" s="2" t="s">
        <v>80</v>
      </c>
      <c r="O10" s="2" t="s">
        <v>52</v>
      </c>
      <c r="P10" s="2" t="s">
        <v>52</v>
      </c>
      <c r="Q10" s="2" t="s">
        <v>55</v>
      </c>
      <c r="R10" s="2" t="s">
        <v>60</v>
      </c>
      <c r="S10" s="2" t="s">
        <v>60</v>
      </c>
      <c r="T10" s="2" t="s">
        <v>61</v>
      </c>
      <c r="U10" s="3"/>
      <c r="V10" s="3"/>
      <c r="W10" s="3"/>
      <c r="X10" s="3">
        <v>1</v>
      </c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2" t="s">
        <v>52</v>
      </c>
      <c r="AS10" s="2" t="s">
        <v>52</v>
      </c>
      <c r="AT10" s="3"/>
      <c r="AU10" s="2" t="s">
        <v>81</v>
      </c>
      <c r="AV10" s="3">
        <v>154</v>
      </c>
    </row>
    <row r="11" spans="1:48" ht="30" customHeight="1" x14ac:dyDescent="0.3">
      <c r="A11" s="10" t="s">
        <v>82</v>
      </c>
      <c r="B11" s="10" t="s">
        <v>75</v>
      </c>
      <c r="C11" s="10" t="s">
        <v>76</v>
      </c>
      <c r="D11" s="11">
        <v>0.48</v>
      </c>
      <c r="E11" s="13"/>
      <c r="F11" s="13">
        <f t="shared" si="0"/>
        <v>0</v>
      </c>
      <c r="G11" s="13"/>
      <c r="H11" s="13">
        <f t="shared" si="1"/>
        <v>0</v>
      </c>
      <c r="I11" s="13"/>
      <c r="J11" s="13">
        <f t="shared" si="2"/>
        <v>0</v>
      </c>
      <c r="K11" s="13">
        <f t="shared" si="3"/>
        <v>0</v>
      </c>
      <c r="L11" s="13">
        <f t="shared" si="3"/>
        <v>0</v>
      </c>
      <c r="M11" s="10" t="s">
        <v>52</v>
      </c>
      <c r="N11" s="2" t="s">
        <v>83</v>
      </c>
      <c r="O11" s="2" t="s">
        <v>52</v>
      </c>
      <c r="P11" s="2" t="s">
        <v>52</v>
      </c>
      <c r="Q11" s="2" t="s">
        <v>55</v>
      </c>
      <c r="R11" s="2" t="s">
        <v>60</v>
      </c>
      <c r="S11" s="2" t="s">
        <v>60</v>
      </c>
      <c r="T11" s="2" t="s">
        <v>61</v>
      </c>
      <c r="U11" s="3"/>
      <c r="V11" s="3"/>
      <c r="W11" s="3"/>
      <c r="X11" s="3">
        <v>1</v>
      </c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2" t="s">
        <v>52</v>
      </c>
      <c r="AS11" s="2" t="s">
        <v>52</v>
      </c>
      <c r="AT11" s="3"/>
      <c r="AU11" s="2" t="s">
        <v>84</v>
      </c>
      <c r="AV11" s="3">
        <v>155</v>
      </c>
    </row>
    <row r="12" spans="1:48" ht="30" customHeight="1" x14ac:dyDescent="0.3">
      <c r="A12" s="10" t="s">
        <v>85</v>
      </c>
      <c r="B12" s="10" t="s">
        <v>86</v>
      </c>
      <c r="C12" s="10" t="s">
        <v>87</v>
      </c>
      <c r="D12" s="11">
        <v>1</v>
      </c>
      <c r="E12" s="13"/>
      <c r="F12" s="13">
        <f t="shared" si="0"/>
        <v>0</v>
      </c>
      <c r="G12" s="13"/>
      <c r="H12" s="13">
        <f t="shared" si="1"/>
        <v>0</v>
      </c>
      <c r="I12" s="13"/>
      <c r="J12" s="13">
        <f t="shared" si="2"/>
        <v>0</v>
      </c>
      <c r="K12" s="13">
        <f t="shared" si="3"/>
        <v>0</v>
      </c>
      <c r="L12" s="13">
        <f t="shared" si="3"/>
        <v>0</v>
      </c>
      <c r="M12" s="10" t="s">
        <v>52</v>
      </c>
      <c r="N12" s="2" t="s">
        <v>88</v>
      </c>
      <c r="O12" s="2" t="s">
        <v>52</v>
      </c>
      <c r="P12" s="2" t="s">
        <v>52</v>
      </c>
      <c r="Q12" s="2" t="s">
        <v>55</v>
      </c>
      <c r="R12" s="2" t="s">
        <v>60</v>
      </c>
      <c r="S12" s="2" t="s">
        <v>60</v>
      </c>
      <c r="T12" s="2" t="s">
        <v>60</v>
      </c>
      <c r="U12" s="3">
        <v>1</v>
      </c>
      <c r="V12" s="3">
        <v>0</v>
      </c>
      <c r="W12" s="3">
        <v>0.02</v>
      </c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2" t="s">
        <v>52</v>
      </c>
      <c r="AS12" s="2" t="s">
        <v>52</v>
      </c>
      <c r="AT12" s="3"/>
      <c r="AU12" s="2" t="s">
        <v>89</v>
      </c>
      <c r="AV12" s="3">
        <v>491</v>
      </c>
    </row>
    <row r="13" spans="1:48" ht="30" customHeight="1" x14ac:dyDescent="0.3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</row>
    <row r="14" spans="1:48" ht="30" customHeight="1" x14ac:dyDescent="0.3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</row>
    <row r="15" spans="1:48" ht="30" customHeight="1" x14ac:dyDescent="0.3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</row>
    <row r="16" spans="1:48" ht="30" customHeight="1" x14ac:dyDescent="0.3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</row>
    <row r="17" spans="1:48" ht="30" customHeight="1" x14ac:dyDescent="0.3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</row>
    <row r="18" spans="1:48" ht="30" customHeight="1" x14ac:dyDescent="0.3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</row>
    <row r="19" spans="1:48" ht="30" customHeight="1" x14ac:dyDescent="0.3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</row>
    <row r="20" spans="1:48" ht="30" customHeight="1" x14ac:dyDescent="0.3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</row>
    <row r="21" spans="1:48" ht="30" customHeight="1" x14ac:dyDescent="0.3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</row>
    <row r="22" spans="1:48" ht="30" customHeight="1" x14ac:dyDescent="0.3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1:48" ht="30" customHeight="1" x14ac:dyDescent="0.3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1:48" ht="30" customHeight="1" x14ac:dyDescent="0.3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</row>
    <row r="25" spans="1:48" ht="30" customHeight="1" x14ac:dyDescent="0.3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</row>
    <row r="26" spans="1:48" ht="30" customHeight="1" x14ac:dyDescent="0.3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48" ht="30" customHeight="1" x14ac:dyDescent="0.3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1:48" ht="30" customHeight="1" x14ac:dyDescent="0.3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</row>
    <row r="29" spans="1:48" ht="30" customHeight="1" x14ac:dyDescent="0.3">
      <c r="A29" s="10" t="s">
        <v>90</v>
      </c>
      <c r="B29" s="11"/>
      <c r="C29" s="11"/>
      <c r="D29" s="11"/>
      <c r="E29" s="11"/>
      <c r="F29" s="13">
        <f>SUM(F5:F28)</f>
        <v>0</v>
      </c>
      <c r="G29" s="11"/>
      <c r="H29" s="13">
        <f>SUM(H5:H28)</f>
        <v>0</v>
      </c>
      <c r="I29" s="11"/>
      <c r="J29" s="13">
        <f>SUM(J5:J28)</f>
        <v>0</v>
      </c>
      <c r="K29" s="11"/>
      <c r="L29" s="13">
        <f>SUM(L5:L28)</f>
        <v>0</v>
      </c>
      <c r="M29" s="11"/>
      <c r="N29" t="s">
        <v>91</v>
      </c>
    </row>
    <row r="30" spans="1:48" ht="30" customHeight="1" x14ac:dyDescent="0.3">
      <c r="A30" s="10" t="s">
        <v>92</v>
      </c>
      <c r="B30" s="10" t="s">
        <v>52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3"/>
      <c r="O30" s="3"/>
      <c r="P30" s="3"/>
      <c r="Q30" s="2" t="s">
        <v>93</v>
      </c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</row>
    <row r="31" spans="1:48" ht="30" customHeight="1" x14ac:dyDescent="0.3">
      <c r="A31" s="10" t="s">
        <v>94</v>
      </c>
      <c r="B31" s="10" t="s">
        <v>95</v>
      </c>
      <c r="C31" s="10" t="s">
        <v>96</v>
      </c>
      <c r="D31" s="11">
        <v>6</v>
      </c>
      <c r="E31" s="13"/>
      <c r="F31" s="13">
        <f t="shared" ref="F31:F51" si="4">TRUNC(E31*D31, 0)</f>
        <v>0</v>
      </c>
      <c r="G31" s="13"/>
      <c r="H31" s="13">
        <f t="shared" ref="H31:H51" si="5">TRUNC(G31*D31, 0)</f>
        <v>0</v>
      </c>
      <c r="I31" s="13"/>
      <c r="J31" s="13">
        <f t="shared" ref="J31:J51" si="6">TRUNC(I31*D31, 0)</f>
        <v>0</v>
      </c>
      <c r="K31" s="13">
        <f t="shared" ref="K31:K51" si="7">TRUNC(E31+G31+I31, 0)</f>
        <v>0</v>
      </c>
      <c r="L31" s="13">
        <f t="shared" ref="L31:L51" si="8">TRUNC(F31+H31+J31, 0)</f>
        <v>0</v>
      </c>
      <c r="M31" s="10" t="s">
        <v>52</v>
      </c>
      <c r="N31" s="2" t="s">
        <v>97</v>
      </c>
      <c r="O31" s="2" t="s">
        <v>52</v>
      </c>
      <c r="P31" s="2" t="s">
        <v>52</v>
      </c>
      <c r="Q31" s="2" t="s">
        <v>93</v>
      </c>
      <c r="R31" s="2" t="s">
        <v>60</v>
      </c>
      <c r="S31" s="2" t="s">
        <v>60</v>
      </c>
      <c r="T31" s="2" t="s">
        <v>61</v>
      </c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2" t="s">
        <v>52</v>
      </c>
      <c r="AS31" s="2" t="s">
        <v>52</v>
      </c>
      <c r="AT31" s="3"/>
      <c r="AU31" s="2" t="s">
        <v>98</v>
      </c>
      <c r="AV31" s="3">
        <v>395</v>
      </c>
    </row>
    <row r="32" spans="1:48" ht="30" customHeight="1" x14ac:dyDescent="0.3">
      <c r="A32" s="10" t="s">
        <v>99</v>
      </c>
      <c r="B32" s="10" t="s">
        <v>100</v>
      </c>
      <c r="C32" s="10" t="s">
        <v>96</v>
      </c>
      <c r="D32" s="11">
        <v>2</v>
      </c>
      <c r="E32" s="13"/>
      <c r="F32" s="13">
        <f t="shared" si="4"/>
        <v>0</v>
      </c>
      <c r="G32" s="13"/>
      <c r="H32" s="13">
        <f t="shared" si="5"/>
        <v>0</v>
      </c>
      <c r="I32" s="13"/>
      <c r="J32" s="13">
        <f t="shared" si="6"/>
        <v>0</v>
      </c>
      <c r="K32" s="13">
        <f t="shared" si="7"/>
        <v>0</v>
      </c>
      <c r="L32" s="13">
        <f t="shared" si="8"/>
        <v>0</v>
      </c>
      <c r="M32" s="10" t="s">
        <v>52</v>
      </c>
      <c r="N32" s="2" t="s">
        <v>101</v>
      </c>
      <c r="O32" s="2" t="s">
        <v>52</v>
      </c>
      <c r="P32" s="2" t="s">
        <v>52</v>
      </c>
      <c r="Q32" s="2" t="s">
        <v>93</v>
      </c>
      <c r="R32" s="2" t="s">
        <v>60</v>
      </c>
      <c r="S32" s="2" t="s">
        <v>60</v>
      </c>
      <c r="T32" s="2" t="s">
        <v>61</v>
      </c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2" t="s">
        <v>52</v>
      </c>
      <c r="AS32" s="2" t="s">
        <v>52</v>
      </c>
      <c r="AT32" s="3"/>
      <c r="AU32" s="2" t="s">
        <v>102</v>
      </c>
      <c r="AV32" s="3">
        <v>396</v>
      </c>
    </row>
    <row r="33" spans="1:48" ht="30" customHeight="1" x14ac:dyDescent="0.3">
      <c r="A33" s="10" t="s">
        <v>103</v>
      </c>
      <c r="B33" s="10" t="s">
        <v>104</v>
      </c>
      <c r="C33" s="10" t="s">
        <v>96</v>
      </c>
      <c r="D33" s="11">
        <v>2</v>
      </c>
      <c r="E33" s="13"/>
      <c r="F33" s="13">
        <f t="shared" si="4"/>
        <v>0</v>
      </c>
      <c r="G33" s="13"/>
      <c r="H33" s="13">
        <f t="shared" si="5"/>
        <v>0</v>
      </c>
      <c r="I33" s="13"/>
      <c r="J33" s="13">
        <f t="shared" si="6"/>
        <v>0</v>
      </c>
      <c r="K33" s="13">
        <f t="shared" si="7"/>
        <v>0</v>
      </c>
      <c r="L33" s="13">
        <f t="shared" si="8"/>
        <v>0</v>
      </c>
      <c r="M33" s="10" t="s">
        <v>52</v>
      </c>
      <c r="N33" s="2" t="s">
        <v>105</v>
      </c>
      <c r="O33" s="2" t="s">
        <v>52</v>
      </c>
      <c r="P33" s="2" t="s">
        <v>52</v>
      </c>
      <c r="Q33" s="2" t="s">
        <v>93</v>
      </c>
      <c r="R33" s="2" t="s">
        <v>60</v>
      </c>
      <c r="S33" s="2" t="s">
        <v>60</v>
      </c>
      <c r="T33" s="2" t="s">
        <v>61</v>
      </c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2" t="s">
        <v>52</v>
      </c>
      <c r="AS33" s="2" t="s">
        <v>52</v>
      </c>
      <c r="AT33" s="3"/>
      <c r="AU33" s="2" t="s">
        <v>106</v>
      </c>
      <c r="AV33" s="3">
        <v>394</v>
      </c>
    </row>
    <row r="34" spans="1:48" ht="30" customHeight="1" x14ac:dyDescent="0.3">
      <c r="A34" s="10" t="s">
        <v>107</v>
      </c>
      <c r="B34" s="10" t="s">
        <v>108</v>
      </c>
      <c r="C34" s="10" t="s">
        <v>109</v>
      </c>
      <c r="D34" s="11">
        <v>8</v>
      </c>
      <c r="E34" s="13"/>
      <c r="F34" s="13">
        <f t="shared" si="4"/>
        <v>0</v>
      </c>
      <c r="G34" s="13"/>
      <c r="H34" s="13">
        <f t="shared" si="5"/>
        <v>0</v>
      </c>
      <c r="I34" s="13"/>
      <c r="J34" s="13">
        <f t="shared" si="6"/>
        <v>0</v>
      </c>
      <c r="K34" s="13">
        <f t="shared" si="7"/>
        <v>0</v>
      </c>
      <c r="L34" s="13">
        <f t="shared" si="8"/>
        <v>0</v>
      </c>
      <c r="M34" s="10" t="s">
        <v>52</v>
      </c>
      <c r="N34" s="2" t="s">
        <v>110</v>
      </c>
      <c r="O34" s="2" t="s">
        <v>52</v>
      </c>
      <c r="P34" s="2" t="s">
        <v>52</v>
      </c>
      <c r="Q34" s="2" t="s">
        <v>93</v>
      </c>
      <c r="R34" s="2" t="s">
        <v>60</v>
      </c>
      <c r="S34" s="2" t="s">
        <v>60</v>
      </c>
      <c r="T34" s="2" t="s">
        <v>61</v>
      </c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2" t="s">
        <v>52</v>
      </c>
      <c r="AS34" s="2" t="s">
        <v>52</v>
      </c>
      <c r="AT34" s="3"/>
      <c r="AU34" s="2" t="s">
        <v>111</v>
      </c>
      <c r="AV34" s="3">
        <v>35</v>
      </c>
    </row>
    <row r="35" spans="1:48" ht="30" customHeight="1" x14ac:dyDescent="0.3">
      <c r="A35" s="10" t="s">
        <v>112</v>
      </c>
      <c r="B35" s="10" t="s">
        <v>113</v>
      </c>
      <c r="C35" s="10" t="s">
        <v>96</v>
      </c>
      <c r="D35" s="11">
        <v>7</v>
      </c>
      <c r="E35" s="13"/>
      <c r="F35" s="13">
        <f t="shared" si="4"/>
        <v>0</v>
      </c>
      <c r="G35" s="13"/>
      <c r="H35" s="13">
        <f t="shared" si="5"/>
        <v>0</v>
      </c>
      <c r="I35" s="13"/>
      <c r="J35" s="13">
        <f t="shared" si="6"/>
        <v>0</v>
      </c>
      <c r="K35" s="13">
        <f t="shared" si="7"/>
        <v>0</v>
      </c>
      <c r="L35" s="13">
        <f t="shared" si="8"/>
        <v>0</v>
      </c>
      <c r="M35" s="10" t="s">
        <v>52</v>
      </c>
      <c r="N35" s="2" t="s">
        <v>114</v>
      </c>
      <c r="O35" s="2" t="s">
        <v>52</v>
      </c>
      <c r="P35" s="2" t="s">
        <v>52</v>
      </c>
      <c r="Q35" s="2" t="s">
        <v>93</v>
      </c>
      <c r="R35" s="2" t="s">
        <v>60</v>
      </c>
      <c r="S35" s="2" t="s">
        <v>60</v>
      </c>
      <c r="T35" s="2" t="s">
        <v>61</v>
      </c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2" t="s">
        <v>52</v>
      </c>
      <c r="AS35" s="2" t="s">
        <v>52</v>
      </c>
      <c r="AT35" s="3"/>
      <c r="AU35" s="2" t="s">
        <v>115</v>
      </c>
      <c r="AV35" s="3">
        <v>441</v>
      </c>
    </row>
    <row r="36" spans="1:48" ht="30" customHeight="1" x14ac:dyDescent="0.3">
      <c r="A36" s="10" t="s">
        <v>116</v>
      </c>
      <c r="B36" s="10" t="s">
        <v>117</v>
      </c>
      <c r="C36" s="10" t="s">
        <v>118</v>
      </c>
      <c r="D36" s="11">
        <v>7</v>
      </c>
      <c r="E36" s="13"/>
      <c r="F36" s="13">
        <f t="shared" si="4"/>
        <v>0</v>
      </c>
      <c r="G36" s="13"/>
      <c r="H36" s="13">
        <f t="shared" si="5"/>
        <v>0</v>
      </c>
      <c r="I36" s="13"/>
      <c r="J36" s="13">
        <f t="shared" si="6"/>
        <v>0</v>
      </c>
      <c r="K36" s="13">
        <f t="shared" si="7"/>
        <v>0</v>
      </c>
      <c r="L36" s="13">
        <f t="shared" si="8"/>
        <v>0</v>
      </c>
      <c r="M36" s="10" t="s">
        <v>52</v>
      </c>
      <c r="N36" s="2" t="s">
        <v>119</v>
      </c>
      <c r="O36" s="2" t="s">
        <v>52</v>
      </c>
      <c r="P36" s="2" t="s">
        <v>52</v>
      </c>
      <c r="Q36" s="2" t="s">
        <v>93</v>
      </c>
      <c r="R36" s="2" t="s">
        <v>60</v>
      </c>
      <c r="S36" s="2" t="s">
        <v>60</v>
      </c>
      <c r="T36" s="2" t="s">
        <v>61</v>
      </c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2" t="s">
        <v>52</v>
      </c>
      <c r="AS36" s="2" t="s">
        <v>52</v>
      </c>
      <c r="AT36" s="3"/>
      <c r="AU36" s="2" t="s">
        <v>120</v>
      </c>
      <c r="AV36" s="3">
        <v>38</v>
      </c>
    </row>
    <row r="37" spans="1:48" ht="30" customHeight="1" x14ac:dyDescent="0.3">
      <c r="A37" s="10" t="s">
        <v>121</v>
      </c>
      <c r="B37" s="10" t="s">
        <v>122</v>
      </c>
      <c r="C37" s="10" t="s">
        <v>109</v>
      </c>
      <c r="D37" s="11">
        <v>7</v>
      </c>
      <c r="E37" s="13"/>
      <c r="F37" s="13">
        <f t="shared" si="4"/>
        <v>0</v>
      </c>
      <c r="G37" s="13"/>
      <c r="H37" s="13">
        <f t="shared" si="5"/>
        <v>0</v>
      </c>
      <c r="I37" s="13"/>
      <c r="J37" s="13">
        <f t="shared" si="6"/>
        <v>0</v>
      </c>
      <c r="K37" s="13">
        <f t="shared" si="7"/>
        <v>0</v>
      </c>
      <c r="L37" s="13">
        <f t="shared" si="8"/>
        <v>0</v>
      </c>
      <c r="M37" s="10" t="s">
        <v>52</v>
      </c>
      <c r="N37" s="2" t="s">
        <v>123</v>
      </c>
      <c r="O37" s="2" t="s">
        <v>52</v>
      </c>
      <c r="P37" s="2" t="s">
        <v>52</v>
      </c>
      <c r="Q37" s="2" t="s">
        <v>93</v>
      </c>
      <c r="R37" s="2" t="s">
        <v>60</v>
      </c>
      <c r="S37" s="2" t="s">
        <v>60</v>
      </c>
      <c r="T37" s="2" t="s">
        <v>61</v>
      </c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2" t="s">
        <v>52</v>
      </c>
      <c r="AS37" s="2" t="s">
        <v>52</v>
      </c>
      <c r="AT37" s="3"/>
      <c r="AU37" s="2" t="s">
        <v>124</v>
      </c>
      <c r="AV37" s="3">
        <v>37</v>
      </c>
    </row>
    <row r="38" spans="1:48" ht="30" customHeight="1" x14ac:dyDescent="0.3">
      <c r="A38" s="10" t="s">
        <v>125</v>
      </c>
      <c r="B38" s="10" t="s">
        <v>52</v>
      </c>
      <c r="C38" s="10" t="s">
        <v>109</v>
      </c>
      <c r="D38" s="11">
        <v>6</v>
      </c>
      <c r="E38" s="13"/>
      <c r="F38" s="13">
        <f t="shared" si="4"/>
        <v>0</v>
      </c>
      <c r="G38" s="13"/>
      <c r="H38" s="13">
        <f t="shared" si="5"/>
        <v>0</v>
      </c>
      <c r="I38" s="13"/>
      <c r="J38" s="13">
        <f t="shared" si="6"/>
        <v>0</v>
      </c>
      <c r="K38" s="13">
        <f t="shared" si="7"/>
        <v>0</v>
      </c>
      <c r="L38" s="13">
        <f t="shared" si="8"/>
        <v>0</v>
      </c>
      <c r="M38" s="10" t="s">
        <v>52</v>
      </c>
      <c r="N38" s="2" t="s">
        <v>126</v>
      </c>
      <c r="O38" s="2" t="s">
        <v>52</v>
      </c>
      <c r="P38" s="2" t="s">
        <v>52</v>
      </c>
      <c r="Q38" s="2" t="s">
        <v>93</v>
      </c>
      <c r="R38" s="2" t="s">
        <v>60</v>
      </c>
      <c r="S38" s="2" t="s">
        <v>60</v>
      </c>
      <c r="T38" s="2" t="s">
        <v>61</v>
      </c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2" t="s">
        <v>52</v>
      </c>
      <c r="AS38" s="2" t="s">
        <v>52</v>
      </c>
      <c r="AT38" s="3"/>
      <c r="AU38" s="2" t="s">
        <v>127</v>
      </c>
      <c r="AV38" s="3">
        <v>39</v>
      </c>
    </row>
    <row r="39" spans="1:48" ht="30" customHeight="1" x14ac:dyDescent="0.3">
      <c r="A39" s="10" t="s">
        <v>128</v>
      </c>
      <c r="B39" s="10" t="s">
        <v>129</v>
      </c>
      <c r="C39" s="10" t="s">
        <v>109</v>
      </c>
      <c r="D39" s="11">
        <v>7</v>
      </c>
      <c r="E39" s="13"/>
      <c r="F39" s="13">
        <f t="shared" si="4"/>
        <v>0</v>
      </c>
      <c r="G39" s="13"/>
      <c r="H39" s="13">
        <f t="shared" si="5"/>
        <v>0</v>
      </c>
      <c r="I39" s="13"/>
      <c r="J39" s="13">
        <f t="shared" si="6"/>
        <v>0</v>
      </c>
      <c r="K39" s="13">
        <f t="shared" si="7"/>
        <v>0</v>
      </c>
      <c r="L39" s="13">
        <f t="shared" si="8"/>
        <v>0</v>
      </c>
      <c r="M39" s="10" t="s">
        <v>52</v>
      </c>
      <c r="N39" s="2" t="s">
        <v>130</v>
      </c>
      <c r="O39" s="2" t="s">
        <v>52</v>
      </c>
      <c r="P39" s="2" t="s">
        <v>52</v>
      </c>
      <c r="Q39" s="2" t="s">
        <v>93</v>
      </c>
      <c r="R39" s="2" t="s">
        <v>60</v>
      </c>
      <c r="S39" s="2" t="s">
        <v>60</v>
      </c>
      <c r="T39" s="2" t="s">
        <v>61</v>
      </c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2" t="s">
        <v>52</v>
      </c>
      <c r="AS39" s="2" t="s">
        <v>52</v>
      </c>
      <c r="AT39" s="3"/>
      <c r="AU39" s="2" t="s">
        <v>131</v>
      </c>
      <c r="AV39" s="3">
        <v>40</v>
      </c>
    </row>
    <row r="40" spans="1:48" ht="30" customHeight="1" x14ac:dyDescent="0.3">
      <c r="A40" s="10" t="s">
        <v>132</v>
      </c>
      <c r="B40" s="10" t="s">
        <v>133</v>
      </c>
      <c r="C40" s="10" t="s">
        <v>96</v>
      </c>
      <c r="D40" s="11">
        <v>6</v>
      </c>
      <c r="E40" s="13"/>
      <c r="F40" s="13">
        <f t="shared" si="4"/>
        <v>0</v>
      </c>
      <c r="G40" s="13"/>
      <c r="H40" s="13">
        <f t="shared" si="5"/>
        <v>0</v>
      </c>
      <c r="I40" s="13"/>
      <c r="J40" s="13">
        <f t="shared" si="6"/>
        <v>0</v>
      </c>
      <c r="K40" s="13">
        <f t="shared" si="7"/>
        <v>0</v>
      </c>
      <c r="L40" s="13">
        <f t="shared" si="8"/>
        <v>0</v>
      </c>
      <c r="M40" s="10" t="s">
        <v>52</v>
      </c>
      <c r="N40" s="2" t="s">
        <v>134</v>
      </c>
      <c r="O40" s="2" t="s">
        <v>52</v>
      </c>
      <c r="P40" s="2" t="s">
        <v>52</v>
      </c>
      <c r="Q40" s="2" t="s">
        <v>93</v>
      </c>
      <c r="R40" s="2" t="s">
        <v>60</v>
      </c>
      <c r="S40" s="2" t="s">
        <v>60</v>
      </c>
      <c r="T40" s="2" t="s">
        <v>61</v>
      </c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2" t="s">
        <v>52</v>
      </c>
      <c r="AS40" s="2" t="s">
        <v>52</v>
      </c>
      <c r="AT40" s="3"/>
      <c r="AU40" s="2" t="s">
        <v>135</v>
      </c>
      <c r="AV40" s="3">
        <v>41</v>
      </c>
    </row>
    <row r="41" spans="1:48" ht="30" customHeight="1" x14ac:dyDescent="0.3">
      <c r="A41" s="10" t="s">
        <v>121</v>
      </c>
      <c r="B41" s="10" t="s">
        <v>136</v>
      </c>
      <c r="C41" s="10" t="s">
        <v>109</v>
      </c>
      <c r="D41" s="11">
        <v>1</v>
      </c>
      <c r="E41" s="13"/>
      <c r="F41" s="13">
        <f t="shared" si="4"/>
        <v>0</v>
      </c>
      <c r="G41" s="13"/>
      <c r="H41" s="13">
        <f t="shared" si="5"/>
        <v>0</v>
      </c>
      <c r="I41" s="13"/>
      <c r="J41" s="13">
        <f t="shared" si="6"/>
        <v>0</v>
      </c>
      <c r="K41" s="13">
        <f t="shared" si="7"/>
        <v>0</v>
      </c>
      <c r="L41" s="13">
        <f t="shared" si="8"/>
        <v>0</v>
      </c>
      <c r="M41" s="10" t="s">
        <v>52</v>
      </c>
      <c r="N41" s="2" t="s">
        <v>137</v>
      </c>
      <c r="O41" s="2" t="s">
        <v>52</v>
      </c>
      <c r="P41" s="2" t="s">
        <v>52</v>
      </c>
      <c r="Q41" s="2" t="s">
        <v>93</v>
      </c>
      <c r="R41" s="2" t="s">
        <v>60</v>
      </c>
      <c r="S41" s="2" t="s">
        <v>60</v>
      </c>
      <c r="T41" s="2" t="s">
        <v>61</v>
      </c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2" t="s">
        <v>52</v>
      </c>
      <c r="AS41" s="2" t="s">
        <v>52</v>
      </c>
      <c r="AT41" s="3"/>
      <c r="AU41" s="2" t="s">
        <v>138</v>
      </c>
      <c r="AV41" s="3">
        <v>42</v>
      </c>
    </row>
    <row r="42" spans="1:48" ht="30" customHeight="1" x14ac:dyDescent="0.3">
      <c r="A42" s="10" t="s">
        <v>139</v>
      </c>
      <c r="B42" s="10" t="s">
        <v>140</v>
      </c>
      <c r="C42" s="10" t="s">
        <v>96</v>
      </c>
      <c r="D42" s="11">
        <v>3</v>
      </c>
      <c r="E42" s="13"/>
      <c r="F42" s="13">
        <f t="shared" si="4"/>
        <v>0</v>
      </c>
      <c r="G42" s="13"/>
      <c r="H42" s="13">
        <f t="shared" si="5"/>
        <v>0</v>
      </c>
      <c r="I42" s="13"/>
      <c r="J42" s="13">
        <f t="shared" si="6"/>
        <v>0</v>
      </c>
      <c r="K42" s="13">
        <f t="shared" si="7"/>
        <v>0</v>
      </c>
      <c r="L42" s="13">
        <f t="shared" si="8"/>
        <v>0</v>
      </c>
      <c r="M42" s="10" t="s">
        <v>52</v>
      </c>
      <c r="N42" s="2" t="s">
        <v>141</v>
      </c>
      <c r="O42" s="2" t="s">
        <v>52</v>
      </c>
      <c r="P42" s="2" t="s">
        <v>52</v>
      </c>
      <c r="Q42" s="2" t="s">
        <v>93</v>
      </c>
      <c r="R42" s="2" t="s">
        <v>60</v>
      </c>
      <c r="S42" s="2" t="s">
        <v>60</v>
      </c>
      <c r="T42" s="2" t="s">
        <v>61</v>
      </c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2" t="s">
        <v>52</v>
      </c>
      <c r="AS42" s="2" t="s">
        <v>52</v>
      </c>
      <c r="AT42" s="3"/>
      <c r="AU42" s="2" t="s">
        <v>142</v>
      </c>
      <c r="AV42" s="3">
        <v>43</v>
      </c>
    </row>
    <row r="43" spans="1:48" ht="30" customHeight="1" x14ac:dyDescent="0.3">
      <c r="A43" s="10" t="s">
        <v>143</v>
      </c>
      <c r="B43" s="10" t="s">
        <v>144</v>
      </c>
      <c r="C43" s="10" t="s">
        <v>109</v>
      </c>
      <c r="D43" s="11">
        <v>1</v>
      </c>
      <c r="E43" s="13"/>
      <c r="F43" s="13">
        <f t="shared" si="4"/>
        <v>0</v>
      </c>
      <c r="G43" s="13"/>
      <c r="H43" s="13">
        <f t="shared" si="5"/>
        <v>0</v>
      </c>
      <c r="I43" s="13"/>
      <c r="J43" s="13">
        <f t="shared" si="6"/>
        <v>0</v>
      </c>
      <c r="K43" s="13">
        <f t="shared" si="7"/>
        <v>0</v>
      </c>
      <c r="L43" s="13">
        <f t="shared" si="8"/>
        <v>0</v>
      </c>
      <c r="M43" s="10" t="s">
        <v>52</v>
      </c>
      <c r="N43" s="2" t="s">
        <v>145</v>
      </c>
      <c r="O43" s="2" t="s">
        <v>52</v>
      </c>
      <c r="P43" s="2" t="s">
        <v>52</v>
      </c>
      <c r="Q43" s="2" t="s">
        <v>93</v>
      </c>
      <c r="R43" s="2" t="s">
        <v>60</v>
      </c>
      <c r="S43" s="2" t="s">
        <v>60</v>
      </c>
      <c r="T43" s="2" t="s">
        <v>61</v>
      </c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2" t="s">
        <v>52</v>
      </c>
      <c r="AS43" s="2" t="s">
        <v>52</v>
      </c>
      <c r="AT43" s="3"/>
      <c r="AU43" s="2" t="s">
        <v>146</v>
      </c>
      <c r="AV43" s="3">
        <v>397</v>
      </c>
    </row>
    <row r="44" spans="1:48" ht="30" customHeight="1" x14ac:dyDescent="0.3">
      <c r="A44" s="10" t="s">
        <v>147</v>
      </c>
      <c r="B44" s="10" t="s">
        <v>148</v>
      </c>
      <c r="C44" s="10" t="s">
        <v>58</v>
      </c>
      <c r="D44" s="11">
        <v>6</v>
      </c>
      <c r="E44" s="13"/>
      <c r="F44" s="13">
        <f t="shared" si="4"/>
        <v>0</v>
      </c>
      <c r="G44" s="13"/>
      <c r="H44" s="13">
        <f t="shared" si="5"/>
        <v>0</v>
      </c>
      <c r="I44" s="13"/>
      <c r="J44" s="13">
        <f t="shared" si="6"/>
        <v>0</v>
      </c>
      <c r="K44" s="13">
        <f t="shared" si="7"/>
        <v>0</v>
      </c>
      <c r="L44" s="13">
        <f t="shared" si="8"/>
        <v>0</v>
      </c>
      <c r="M44" s="10" t="s">
        <v>52</v>
      </c>
      <c r="N44" s="2" t="s">
        <v>149</v>
      </c>
      <c r="O44" s="2" t="s">
        <v>52</v>
      </c>
      <c r="P44" s="2" t="s">
        <v>52</v>
      </c>
      <c r="Q44" s="2" t="s">
        <v>93</v>
      </c>
      <c r="R44" s="2" t="s">
        <v>60</v>
      </c>
      <c r="S44" s="2" t="s">
        <v>60</v>
      </c>
      <c r="T44" s="2" t="s">
        <v>61</v>
      </c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2" t="s">
        <v>52</v>
      </c>
      <c r="AS44" s="2" t="s">
        <v>52</v>
      </c>
      <c r="AT44" s="3"/>
      <c r="AU44" s="2" t="s">
        <v>150</v>
      </c>
      <c r="AV44" s="3">
        <v>48</v>
      </c>
    </row>
    <row r="45" spans="1:48" ht="30" customHeight="1" x14ac:dyDescent="0.3">
      <c r="A45" s="10" t="s">
        <v>151</v>
      </c>
      <c r="B45" s="10" t="s">
        <v>152</v>
      </c>
      <c r="C45" s="10" t="s">
        <v>109</v>
      </c>
      <c r="D45" s="11">
        <v>5</v>
      </c>
      <c r="E45" s="13"/>
      <c r="F45" s="13">
        <f t="shared" si="4"/>
        <v>0</v>
      </c>
      <c r="G45" s="13"/>
      <c r="H45" s="13">
        <f t="shared" si="5"/>
        <v>0</v>
      </c>
      <c r="I45" s="13"/>
      <c r="J45" s="13">
        <f t="shared" si="6"/>
        <v>0</v>
      </c>
      <c r="K45" s="13">
        <f t="shared" si="7"/>
        <v>0</v>
      </c>
      <c r="L45" s="13">
        <f t="shared" si="8"/>
        <v>0</v>
      </c>
      <c r="M45" s="10" t="s">
        <v>52</v>
      </c>
      <c r="N45" s="2" t="s">
        <v>153</v>
      </c>
      <c r="O45" s="2" t="s">
        <v>52</v>
      </c>
      <c r="P45" s="2" t="s">
        <v>52</v>
      </c>
      <c r="Q45" s="2" t="s">
        <v>93</v>
      </c>
      <c r="R45" s="2" t="s">
        <v>60</v>
      </c>
      <c r="S45" s="2" t="s">
        <v>60</v>
      </c>
      <c r="T45" s="2" t="s">
        <v>61</v>
      </c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2" t="s">
        <v>52</v>
      </c>
      <c r="AS45" s="2" t="s">
        <v>52</v>
      </c>
      <c r="AT45" s="3"/>
      <c r="AU45" s="2" t="s">
        <v>154</v>
      </c>
      <c r="AV45" s="3">
        <v>47</v>
      </c>
    </row>
    <row r="46" spans="1:48" ht="30" customHeight="1" x14ac:dyDescent="0.3">
      <c r="A46" s="10" t="s">
        <v>155</v>
      </c>
      <c r="B46" s="10" t="s">
        <v>156</v>
      </c>
      <c r="C46" s="10" t="s">
        <v>109</v>
      </c>
      <c r="D46" s="11">
        <v>2</v>
      </c>
      <c r="E46" s="13"/>
      <c r="F46" s="13">
        <f t="shared" si="4"/>
        <v>0</v>
      </c>
      <c r="G46" s="13"/>
      <c r="H46" s="13">
        <f t="shared" si="5"/>
        <v>0</v>
      </c>
      <c r="I46" s="13"/>
      <c r="J46" s="13">
        <f t="shared" si="6"/>
        <v>0</v>
      </c>
      <c r="K46" s="13">
        <f t="shared" si="7"/>
        <v>0</v>
      </c>
      <c r="L46" s="13">
        <f t="shared" si="8"/>
        <v>0</v>
      </c>
      <c r="M46" s="10" t="s">
        <v>52</v>
      </c>
      <c r="N46" s="2" t="s">
        <v>157</v>
      </c>
      <c r="O46" s="2" t="s">
        <v>52</v>
      </c>
      <c r="P46" s="2" t="s">
        <v>52</v>
      </c>
      <c r="Q46" s="2" t="s">
        <v>93</v>
      </c>
      <c r="R46" s="2" t="s">
        <v>60</v>
      </c>
      <c r="S46" s="2" t="s">
        <v>60</v>
      </c>
      <c r="T46" s="2" t="s">
        <v>61</v>
      </c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2" t="s">
        <v>52</v>
      </c>
      <c r="AS46" s="2" t="s">
        <v>52</v>
      </c>
      <c r="AT46" s="3"/>
      <c r="AU46" s="2" t="s">
        <v>158</v>
      </c>
      <c r="AV46" s="3">
        <v>44</v>
      </c>
    </row>
    <row r="47" spans="1:48" ht="30" customHeight="1" x14ac:dyDescent="0.3">
      <c r="A47" s="10" t="s">
        <v>155</v>
      </c>
      <c r="B47" s="10" t="s">
        <v>159</v>
      </c>
      <c r="C47" s="10" t="s">
        <v>109</v>
      </c>
      <c r="D47" s="11">
        <v>2</v>
      </c>
      <c r="E47" s="13"/>
      <c r="F47" s="13">
        <f t="shared" si="4"/>
        <v>0</v>
      </c>
      <c r="G47" s="13"/>
      <c r="H47" s="13">
        <f t="shared" si="5"/>
        <v>0</v>
      </c>
      <c r="I47" s="13"/>
      <c r="J47" s="13">
        <f t="shared" si="6"/>
        <v>0</v>
      </c>
      <c r="K47" s="13">
        <f t="shared" si="7"/>
        <v>0</v>
      </c>
      <c r="L47" s="13">
        <f t="shared" si="8"/>
        <v>0</v>
      </c>
      <c r="M47" s="10" t="s">
        <v>52</v>
      </c>
      <c r="N47" s="2" t="s">
        <v>160</v>
      </c>
      <c r="O47" s="2" t="s">
        <v>52</v>
      </c>
      <c r="P47" s="2" t="s">
        <v>52</v>
      </c>
      <c r="Q47" s="2" t="s">
        <v>93</v>
      </c>
      <c r="R47" s="2" t="s">
        <v>60</v>
      </c>
      <c r="S47" s="2" t="s">
        <v>60</v>
      </c>
      <c r="T47" s="2" t="s">
        <v>61</v>
      </c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2" t="s">
        <v>52</v>
      </c>
      <c r="AS47" s="2" t="s">
        <v>52</v>
      </c>
      <c r="AT47" s="3"/>
      <c r="AU47" s="2" t="s">
        <v>161</v>
      </c>
      <c r="AV47" s="3">
        <v>45</v>
      </c>
    </row>
    <row r="48" spans="1:48" ht="30" customHeight="1" x14ac:dyDescent="0.3">
      <c r="A48" s="10" t="s">
        <v>162</v>
      </c>
      <c r="B48" s="10" t="s">
        <v>163</v>
      </c>
      <c r="C48" s="10" t="s">
        <v>164</v>
      </c>
      <c r="D48" s="11">
        <v>2</v>
      </c>
      <c r="E48" s="13"/>
      <c r="F48" s="13">
        <f t="shared" si="4"/>
        <v>0</v>
      </c>
      <c r="G48" s="13"/>
      <c r="H48" s="13">
        <f t="shared" si="5"/>
        <v>0</v>
      </c>
      <c r="I48" s="13"/>
      <c r="J48" s="13">
        <f t="shared" si="6"/>
        <v>0</v>
      </c>
      <c r="K48" s="13">
        <f t="shared" si="7"/>
        <v>0</v>
      </c>
      <c r="L48" s="13">
        <f t="shared" si="8"/>
        <v>0</v>
      </c>
      <c r="M48" s="10" t="s">
        <v>52</v>
      </c>
      <c r="N48" s="2" t="s">
        <v>165</v>
      </c>
      <c r="O48" s="2" t="s">
        <v>52</v>
      </c>
      <c r="P48" s="2" t="s">
        <v>52</v>
      </c>
      <c r="Q48" s="2" t="s">
        <v>93</v>
      </c>
      <c r="R48" s="2" t="s">
        <v>60</v>
      </c>
      <c r="S48" s="2" t="s">
        <v>60</v>
      </c>
      <c r="T48" s="2" t="s">
        <v>61</v>
      </c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2" t="s">
        <v>52</v>
      </c>
      <c r="AS48" s="2" t="s">
        <v>52</v>
      </c>
      <c r="AT48" s="3"/>
      <c r="AU48" s="2" t="s">
        <v>166</v>
      </c>
      <c r="AV48" s="3">
        <v>49</v>
      </c>
    </row>
    <row r="49" spans="1:48" ht="30" customHeight="1" x14ac:dyDescent="0.3">
      <c r="A49" s="10" t="s">
        <v>74</v>
      </c>
      <c r="B49" s="10" t="s">
        <v>75</v>
      </c>
      <c r="C49" s="10" t="s">
        <v>76</v>
      </c>
      <c r="D49" s="11">
        <v>0.9</v>
      </c>
      <c r="E49" s="13"/>
      <c r="F49" s="13">
        <f t="shared" si="4"/>
        <v>0</v>
      </c>
      <c r="G49" s="13"/>
      <c r="H49" s="13">
        <f t="shared" si="5"/>
        <v>0</v>
      </c>
      <c r="I49" s="13"/>
      <c r="J49" s="13">
        <f t="shared" si="6"/>
        <v>0</v>
      </c>
      <c r="K49" s="13">
        <f t="shared" si="7"/>
        <v>0</v>
      </c>
      <c r="L49" s="13">
        <f t="shared" si="8"/>
        <v>0</v>
      </c>
      <c r="M49" s="10" t="s">
        <v>52</v>
      </c>
      <c r="N49" s="2" t="s">
        <v>77</v>
      </c>
      <c r="O49" s="2" t="s">
        <v>52</v>
      </c>
      <c r="P49" s="2" t="s">
        <v>52</v>
      </c>
      <c r="Q49" s="2" t="s">
        <v>93</v>
      </c>
      <c r="R49" s="2" t="s">
        <v>60</v>
      </c>
      <c r="S49" s="2" t="s">
        <v>60</v>
      </c>
      <c r="T49" s="2" t="s">
        <v>61</v>
      </c>
      <c r="U49" s="3"/>
      <c r="V49" s="3"/>
      <c r="W49" s="3"/>
      <c r="X49" s="3">
        <v>1</v>
      </c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2" t="s">
        <v>52</v>
      </c>
      <c r="AS49" s="2" t="s">
        <v>52</v>
      </c>
      <c r="AT49" s="3"/>
      <c r="AU49" s="2" t="s">
        <v>167</v>
      </c>
      <c r="AV49" s="3">
        <v>156</v>
      </c>
    </row>
    <row r="50" spans="1:48" ht="30" customHeight="1" x14ac:dyDescent="0.3">
      <c r="A50" s="10" t="s">
        <v>168</v>
      </c>
      <c r="B50" s="10" t="s">
        <v>75</v>
      </c>
      <c r="C50" s="10" t="s">
        <v>76</v>
      </c>
      <c r="D50" s="11">
        <v>3.83</v>
      </c>
      <c r="E50" s="13"/>
      <c r="F50" s="13">
        <f t="shared" si="4"/>
        <v>0</v>
      </c>
      <c r="G50" s="13"/>
      <c r="H50" s="13">
        <f t="shared" si="5"/>
        <v>0</v>
      </c>
      <c r="I50" s="13"/>
      <c r="J50" s="13">
        <f t="shared" si="6"/>
        <v>0</v>
      </c>
      <c r="K50" s="13">
        <f t="shared" si="7"/>
        <v>0</v>
      </c>
      <c r="L50" s="13">
        <f t="shared" si="8"/>
        <v>0</v>
      </c>
      <c r="M50" s="10" t="s">
        <v>52</v>
      </c>
      <c r="N50" s="2" t="s">
        <v>169</v>
      </c>
      <c r="O50" s="2" t="s">
        <v>52</v>
      </c>
      <c r="P50" s="2" t="s">
        <v>52</v>
      </c>
      <c r="Q50" s="2" t="s">
        <v>93</v>
      </c>
      <c r="R50" s="2" t="s">
        <v>60</v>
      </c>
      <c r="S50" s="2" t="s">
        <v>60</v>
      </c>
      <c r="T50" s="2" t="s">
        <v>61</v>
      </c>
      <c r="U50" s="3"/>
      <c r="V50" s="3"/>
      <c r="W50" s="3"/>
      <c r="X50" s="3">
        <v>1</v>
      </c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2" t="s">
        <v>52</v>
      </c>
      <c r="AS50" s="2" t="s">
        <v>52</v>
      </c>
      <c r="AT50" s="3"/>
      <c r="AU50" s="2" t="s">
        <v>170</v>
      </c>
      <c r="AV50" s="3">
        <v>157</v>
      </c>
    </row>
    <row r="51" spans="1:48" ht="30" customHeight="1" x14ac:dyDescent="0.3">
      <c r="A51" s="10" t="s">
        <v>85</v>
      </c>
      <c r="B51" s="10" t="s">
        <v>86</v>
      </c>
      <c r="C51" s="10" t="s">
        <v>87</v>
      </c>
      <c r="D51" s="11">
        <v>1</v>
      </c>
      <c r="E51" s="13"/>
      <c r="F51" s="13">
        <f t="shared" si="4"/>
        <v>0</v>
      </c>
      <c r="G51" s="13"/>
      <c r="H51" s="13">
        <f t="shared" si="5"/>
        <v>0</v>
      </c>
      <c r="I51" s="13"/>
      <c r="J51" s="13">
        <f t="shared" si="6"/>
        <v>0</v>
      </c>
      <c r="K51" s="13">
        <f t="shared" si="7"/>
        <v>0</v>
      </c>
      <c r="L51" s="13">
        <f t="shared" si="8"/>
        <v>0</v>
      </c>
      <c r="M51" s="10" t="s">
        <v>52</v>
      </c>
      <c r="N51" s="2" t="s">
        <v>88</v>
      </c>
      <c r="O51" s="2" t="s">
        <v>52</v>
      </c>
      <c r="P51" s="2" t="s">
        <v>52</v>
      </c>
      <c r="Q51" s="2" t="s">
        <v>93</v>
      </c>
      <c r="R51" s="2" t="s">
        <v>60</v>
      </c>
      <c r="S51" s="2" t="s">
        <v>60</v>
      </c>
      <c r="T51" s="2" t="s">
        <v>60</v>
      </c>
      <c r="U51" s="3">
        <v>1</v>
      </c>
      <c r="V51" s="3">
        <v>0</v>
      </c>
      <c r="W51" s="3">
        <v>0.02</v>
      </c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2" t="s">
        <v>52</v>
      </c>
      <c r="AS51" s="2" t="s">
        <v>52</v>
      </c>
      <c r="AT51" s="3"/>
      <c r="AU51" s="2" t="s">
        <v>171</v>
      </c>
      <c r="AV51" s="3">
        <v>492</v>
      </c>
    </row>
    <row r="52" spans="1:48" ht="30" customHeight="1" x14ac:dyDescent="0.3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</row>
    <row r="53" spans="1:48" ht="30" customHeight="1" x14ac:dyDescent="0.3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</row>
    <row r="54" spans="1:48" ht="30" customHeight="1" x14ac:dyDescent="0.3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</row>
    <row r="55" spans="1:48" ht="30" customHeight="1" x14ac:dyDescent="0.3">
      <c r="A55" s="10" t="s">
        <v>90</v>
      </c>
      <c r="B55" s="11"/>
      <c r="C55" s="11"/>
      <c r="D55" s="11"/>
      <c r="E55" s="11"/>
      <c r="F55" s="13">
        <f>SUM(F31:F54)</f>
        <v>0</v>
      </c>
      <c r="G55" s="11"/>
      <c r="H55" s="13">
        <f>SUM(H31:H54)</f>
        <v>0</v>
      </c>
      <c r="I55" s="11"/>
      <c r="J55" s="13">
        <f>SUM(J31:J54)</f>
        <v>0</v>
      </c>
      <c r="K55" s="11"/>
      <c r="L55" s="13">
        <f>SUM(L31:L54)</f>
        <v>0</v>
      </c>
      <c r="M55" s="11"/>
      <c r="N55" t="s">
        <v>91</v>
      </c>
    </row>
    <row r="56" spans="1:48" ht="30" customHeight="1" x14ac:dyDescent="0.3">
      <c r="A56" s="10" t="s">
        <v>172</v>
      </c>
      <c r="B56" s="10" t="s">
        <v>52</v>
      </c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3"/>
      <c r="O56" s="3"/>
      <c r="P56" s="3"/>
      <c r="Q56" s="2" t="s">
        <v>173</v>
      </c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</row>
    <row r="57" spans="1:48" ht="30" customHeight="1" x14ac:dyDescent="0.3">
      <c r="A57" s="10" t="s">
        <v>174</v>
      </c>
      <c r="B57" s="10" t="s">
        <v>175</v>
      </c>
      <c r="C57" s="10" t="s">
        <v>58</v>
      </c>
      <c r="D57" s="11">
        <v>1</v>
      </c>
      <c r="E57" s="13"/>
      <c r="F57" s="13">
        <f t="shared" ref="F57:F78" si="9">TRUNC(E57*D57, 0)</f>
        <v>0</v>
      </c>
      <c r="G57" s="13"/>
      <c r="H57" s="13">
        <f t="shared" ref="H57:H78" si="10">TRUNC(G57*D57, 0)</f>
        <v>0</v>
      </c>
      <c r="I57" s="13"/>
      <c r="J57" s="13">
        <f t="shared" ref="J57:J78" si="11">TRUNC(I57*D57, 0)</f>
        <v>0</v>
      </c>
      <c r="K57" s="13">
        <f t="shared" ref="K57:K78" si="12">TRUNC(E57+G57+I57, 0)</f>
        <v>0</v>
      </c>
      <c r="L57" s="13">
        <f t="shared" ref="L57:L78" si="13">TRUNC(F57+H57+J57, 0)</f>
        <v>0</v>
      </c>
      <c r="M57" s="10" t="s">
        <v>52</v>
      </c>
      <c r="N57" s="2" t="s">
        <v>176</v>
      </c>
      <c r="O57" s="2" t="s">
        <v>52</v>
      </c>
      <c r="P57" s="2" t="s">
        <v>52</v>
      </c>
      <c r="Q57" s="2" t="s">
        <v>173</v>
      </c>
      <c r="R57" s="2" t="s">
        <v>60</v>
      </c>
      <c r="S57" s="2" t="s">
        <v>60</v>
      </c>
      <c r="T57" s="2" t="s">
        <v>61</v>
      </c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2" t="s">
        <v>52</v>
      </c>
      <c r="AS57" s="2" t="s">
        <v>52</v>
      </c>
      <c r="AT57" s="3"/>
      <c r="AU57" s="2" t="s">
        <v>177</v>
      </c>
      <c r="AV57" s="3">
        <v>467</v>
      </c>
    </row>
    <row r="58" spans="1:48" ht="30" customHeight="1" x14ac:dyDescent="0.3">
      <c r="A58" s="10" t="s">
        <v>174</v>
      </c>
      <c r="B58" s="10" t="s">
        <v>178</v>
      </c>
      <c r="C58" s="10" t="s">
        <v>58</v>
      </c>
      <c r="D58" s="11">
        <v>1</v>
      </c>
      <c r="E58" s="13"/>
      <c r="F58" s="13">
        <f t="shared" si="9"/>
        <v>0</v>
      </c>
      <c r="G58" s="13"/>
      <c r="H58" s="13">
        <f t="shared" si="10"/>
        <v>0</v>
      </c>
      <c r="I58" s="13"/>
      <c r="J58" s="13">
        <f t="shared" si="11"/>
        <v>0</v>
      </c>
      <c r="K58" s="13">
        <f t="shared" si="12"/>
        <v>0</v>
      </c>
      <c r="L58" s="13">
        <f t="shared" si="13"/>
        <v>0</v>
      </c>
      <c r="M58" s="10" t="s">
        <v>52</v>
      </c>
      <c r="N58" s="2" t="s">
        <v>179</v>
      </c>
      <c r="O58" s="2" t="s">
        <v>52</v>
      </c>
      <c r="P58" s="2" t="s">
        <v>52</v>
      </c>
      <c r="Q58" s="2" t="s">
        <v>173</v>
      </c>
      <c r="R58" s="2" t="s">
        <v>60</v>
      </c>
      <c r="S58" s="2" t="s">
        <v>60</v>
      </c>
      <c r="T58" s="2" t="s">
        <v>61</v>
      </c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2" t="s">
        <v>52</v>
      </c>
      <c r="AS58" s="2" t="s">
        <v>52</v>
      </c>
      <c r="AT58" s="3"/>
      <c r="AU58" s="2" t="s">
        <v>180</v>
      </c>
      <c r="AV58" s="3">
        <v>468</v>
      </c>
    </row>
    <row r="59" spans="1:48" ht="30" customHeight="1" x14ac:dyDescent="0.3">
      <c r="A59" s="10" t="s">
        <v>181</v>
      </c>
      <c r="B59" s="10" t="s">
        <v>182</v>
      </c>
      <c r="C59" s="10" t="s">
        <v>109</v>
      </c>
      <c r="D59" s="11">
        <v>2</v>
      </c>
      <c r="E59" s="13"/>
      <c r="F59" s="13">
        <f t="shared" si="9"/>
        <v>0</v>
      </c>
      <c r="G59" s="13"/>
      <c r="H59" s="13">
        <f t="shared" si="10"/>
        <v>0</v>
      </c>
      <c r="I59" s="13"/>
      <c r="J59" s="13">
        <f t="shared" si="11"/>
        <v>0</v>
      </c>
      <c r="K59" s="13">
        <f t="shared" si="12"/>
        <v>0</v>
      </c>
      <c r="L59" s="13">
        <f t="shared" si="13"/>
        <v>0</v>
      </c>
      <c r="M59" s="10" t="s">
        <v>52</v>
      </c>
      <c r="N59" s="2" t="s">
        <v>183</v>
      </c>
      <c r="O59" s="2" t="s">
        <v>52</v>
      </c>
      <c r="P59" s="2" t="s">
        <v>52</v>
      </c>
      <c r="Q59" s="2" t="s">
        <v>173</v>
      </c>
      <c r="R59" s="2" t="s">
        <v>60</v>
      </c>
      <c r="S59" s="2" t="s">
        <v>60</v>
      </c>
      <c r="T59" s="2" t="s">
        <v>61</v>
      </c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2" t="s">
        <v>52</v>
      </c>
      <c r="AS59" s="2" t="s">
        <v>52</v>
      </c>
      <c r="AT59" s="3"/>
      <c r="AU59" s="2" t="s">
        <v>184</v>
      </c>
      <c r="AV59" s="3">
        <v>469</v>
      </c>
    </row>
    <row r="60" spans="1:48" ht="30" customHeight="1" x14ac:dyDescent="0.3">
      <c r="A60" s="10" t="s">
        <v>181</v>
      </c>
      <c r="B60" s="10" t="s">
        <v>185</v>
      </c>
      <c r="C60" s="10" t="s">
        <v>109</v>
      </c>
      <c r="D60" s="11">
        <v>1</v>
      </c>
      <c r="E60" s="13"/>
      <c r="F60" s="13">
        <f t="shared" si="9"/>
        <v>0</v>
      </c>
      <c r="G60" s="13"/>
      <c r="H60" s="13">
        <f t="shared" si="10"/>
        <v>0</v>
      </c>
      <c r="I60" s="13"/>
      <c r="J60" s="13">
        <f t="shared" si="11"/>
        <v>0</v>
      </c>
      <c r="K60" s="13">
        <f t="shared" si="12"/>
        <v>0</v>
      </c>
      <c r="L60" s="13">
        <f t="shared" si="13"/>
        <v>0</v>
      </c>
      <c r="M60" s="10" t="s">
        <v>52</v>
      </c>
      <c r="N60" s="2" t="s">
        <v>186</v>
      </c>
      <c r="O60" s="2" t="s">
        <v>52</v>
      </c>
      <c r="P60" s="2" t="s">
        <v>52</v>
      </c>
      <c r="Q60" s="2" t="s">
        <v>173</v>
      </c>
      <c r="R60" s="2" t="s">
        <v>60</v>
      </c>
      <c r="S60" s="2" t="s">
        <v>60</v>
      </c>
      <c r="T60" s="2" t="s">
        <v>61</v>
      </c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2" t="s">
        <v>52</v>
      </c>
      <c r="AS60" s="2" t="s">
        <v>52</v>
      </c>
      <c r="AT60" s="3"/>
      <c r="AU60" s="2" t="s">
        <v>187</v>
      </c>
      <c r="AV60" s="3">
        <v>470</v>
      </c>
    </row>
    <row r="61" spans="1:48" ht="30" customHeight="1" x14ac:dyDescent="0.3">
      <c r="A61" s="10" t="s">
        <v>188</v>
      </c>
      <c r="B61" s="10" t="s">
        <v>185</v>
      </c>
      <c r="C61" s="10" t="s">
        <v>109</v>
      </c>
      <c r="D61" s="11">
        <v>5</v>
      </c>
      <c r="E61" s="13"/>
      <c r="F61" s="13">
        <f t="shared" si="9"/>
        <v>0</v>
      </c>
      <c r="G61" s="13"/>
      <c r="H61" s="13">
        <f t="shared" si="10"/>
        <v>0</v>
      </c>
      <c r="I61" s="13"/>
      <c r="J61" s="13">
        <f t="shared" si="11"/>
        <v>0</v>
      </c>
      <c r="K61" s="13">
        <f t="shared" si="12"/>
        <v>0</v>
      </c>
      <c r="L61" s="13">
        <f t="shared" si="13"/>
        <v>0</v>
      </c>
      <c r="M61" s="10" t="s">
        <v>52</v>
      </c>
      <c r="N61" s="2" t="s">
        <v>189</v>
      </c>
      <c r="O61" s="2" t="s">
        <v>52</v>
      </c>
      <c r="P61" s="2" t="s">
        <v>52</v>
      </c>
      <c r="Q61" s="2" t="s">
        <v>173</v>
      </c>
      <c r="R61" s="2" t="s">
        <v>60</v>
      </c>
      <c r="S61" s="2" t="s">
        <v>60</v>
      </c>
      <c r="T61" s="2" t="s">
        <v>61</v>
      </c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2" t="s">
        <v>52</v>
      </c>
      <c r="AS61" s="2" t="s">
        <v>52</v>
      </c>
      <c r="AT61" s="3"/>
      <c r="AU61" s="2" t="s">
        <v>190</v>
      </c>
      <c r="AV61" s="3">
        <v>471</v>
      </c>
    </row>
    <row r="62" spans="1:48" ht="30" customHeight="1" x14ac:dyDescent="0.3">
      <c r="A62" s="10" t="s">
        <v>188</v>
      </c>
      <c r="B62" s="10" t="s">
        <v>191</v>
      </c>
      <c r="C62" s="10" t="s">
        <v>58</v>
      </c>
      <c r="D62" s="11">
        <v>2</v>
      </c>
      <c r="E62" s="13"/>
      <c r="F62" s="13">
        <f t="shared" si="9"/>
        <v>0</v>
      </c>
      <c r="G62" s="13"/>
      <c r="H62" s="13">
        <f t="shared" si="10"/>
        <v>0</v>
      </c>
      <c r="I62" s="13"/>
      <c r="J62" s="13">
        <f t="shared" si="11"/>
        <v>0</v>
      </c>
      <c r="K62" s="13">
        <f t="shared" si="12"/>
        <v>0</v>
      </c>
      <c r="L62" s="13">
        <f t="shared" si="13"/>
        <v>0</v>
      </c>
      <c r="M62" s="10" t="s">
        <v>52</v>
      </c>
      <c r="N62" s="2" t="s">
        <v>192</v>
      </c>
      <c r="O62" s="2" t="s">
        <v>52</v>
      </c>
      <c r="P62" s="2" t="s">
        <v>52</v>
      </c>
      <c r="Q62" s="2" t="s">
        <v>173</v>
      </c>
      <c r="R62" s="2" t="s">
        <v>60</v>
      </c>
      <c r="S62" s="2" t="s">
        <v>60</v>
      </c>
      <c r="T62" s="2" t="s">
        <v>61</v>
      </c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2" t="s">
        <v>52</v>
      </c>
      <c r="AS62" s="2" t="s">
        <v>52</v>
      </c>
      <c r="AT62" s="3"/>
      <c r="AU62" s="2" t="s">
        <v>193</v>
      </c>
      <c r="AV62" s="3">
        <v>472</v>
      </c>
    </row>
    <row r="63" spans="1:48" ht="30" customHeight="1" x14ac:dyDescent="0.3">
      <c r="A63" s="10" t="s">
        <v>188</v>
      </c>
      <c r="B63" s="10" t="s">
        <v>194</v>
      </c>
      <c r="C63" s="10" t="s">
        <v>58</v>
      </c>
      <c r="D63" s="11">
        <v>3</v>
      </c>
      <c r="E63" s="13"/>
      <c r="F63" s="13">
        <f t="shared" si="9"/>
        <v>0</v>
      </c>
      <c r="G63" s="13"/>
      <c r="H63" s="13">
        <f t="shared" si="10"/>
        <v>0</v>
      </c>
      <c r="I63" s="13"/>
      <c r="J63" s="13">
        <f t="shared" si="11"/>
        <v>0</v>
      </c>
      <c r="K63" s="13">
        <f t="shared" si="12"/>
        <v>0</v>
      </c>
      <c r="L63" s="13">
        <f t="shared" si="13"/>
        <v>0</v>
      </c>
      <c r="M63" s="10" t="s">
        <v>52</v>
      </c>
      <c r="N63" s="2" t="s">
        <v>195</v>
      </c>
      <c r="O63" s="2" t="s">
        <v>52</v>
      </c>
      <c r="P63" s="2" t="s">
        <v>52</v>
      </c>
      <c r="Q63" s="2" t="s">
        <v>173</v>
      </c>
      <c r="R63" s="2" t="s">
        <v>60</v>
      </c>
      <c r="S63" s="2" t="s">
        <v>60</v>
      </c>
      <c r="T63" s="2" t="s">
        <v>61</v>
      </c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2" t="s">
        <v>52</v>
      </c>
      <c r="AS63" s="2" t="s">
        <v>52</v>
      </c>
      <c r="AT63" s="3"/>
      <c r="AU63" s="2" t="s">
        <v>196</v>
      </c>
      <c r="AV63" s="3">
        <v>473</v>
      </c>
    </row>
    <row r="64" spans="1:48" ht="30" customHeight="1" x14ac:dyDescent="0.3">
      <c r="A64" s="10" t="s">
        <v>188</v>
      </c>
      <c r="B64" s="10" t="s">
        <v>197</v>
      </c>
      <c r="C64" s="10" t="s">
        <v>58</v>
      </c>
      <c r="D64" s="11">
        <v>1</v>
      </c>
      <c r="E64" s="13"/>
      <c r="F64" s="13">
        <f t="shared" si="9"/>
        <v>0</v>
      </c>
      <c r="G64" s="13"/>
      <c r="H64" s="13">
        <f t="shared" si="10"/>
        <v>0</v>
      </c>
      <c r="I64" s="13"/>
      <c r="J64" s="13">
        <f t="shared" si="11"/>
        <v>0</v>
      </c>
      <c r="K64" s="13">
        <f t="shared" si="12"/>
        <v>0</v>
      </c>
      <c r="L64" s="13">
        <f t="shared" si="13"/>
        <v>0</v>
      </c>
      <c r="M64" s="10" t="s">
        <v>52</v>
      </c>
      <c r="N64" s="2" t="s">
        <v>198</v>
      </c>
      <c r="O64" s="2" t="s">
        <v>52</v>
      </c>
      <c r="P64" s="2" t="s">
        <v>52</v>
      </c>
      <c r="Q64" s="2" t="s">
        <v>173</v>
      </c>
      <c r="R64" s="2" t="s">
        <v>60</v>
      </c>
      <c r="S64" s="2" t="s">
        <v>60</v>
      </c>
      <c r="T64" s="2" t="s">
        <v>61</v>
      </c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2" t="s">
        <v>52</v>
      </c>
      <c r="AS64" s="2" t="s">
        <v>52</v>
      </c>
      <c r="AT64" s="3"/>
      <c r="AU64" s="2" t="s">
        <v>199</v>
      </c>
      <c r="AV64" s="3">
        <v>474</v>
      </c>
    </row>
    <row r="65" spans="1:48" ht="30" customHeight="1" x14ac:dyDescent="0.3">
      <c r="A65" s="10" t="s">
        <v>200</v>
      </c>
      <c r="B65" s="10" t="s">
        <v>201</v>
      </c>
      <c r="C65" s="10" t="s">
        <v>87</v>
      </c>
      <c r="D65" s="11">
        <v>14</v>
      </c>
      <c r="E65" s="13"/>
      <c r="F65" s="13">
        <f t="shared" si="9"/>
        <v>0</v>
      </c>
      <c r="G65" s="13"/>
      <c r="H65" s="13">
        <f t="shared" si="10"/>
        <v>0</v>
      </c>
      <c r="I65" s="13"/>
      <c r="J65" s="13">
        <f t="shared" si="11"/>
        <v>0</v>
      </c>
      <c r="K65" s="13">
        <f t="shared" si="12"/>
        <v>0</v>
      </c>
      <c r="L65" s="13">
        <f t="shared" si="13"/>
        <v>0</v>
      </c>
      <c r="M65" s="10" t="s">
        <v>52</v>
      </c>
      <c r="N65" s="2" t="s">
        <v>202</v>
      </c>
      <c r="O65" s="2" t="s">
        <v>52</v>
      </c>
      <c r="P65" s="2" t="s">
        <v>52</v>
      </c>
      <c r="Q65" s="2" t="s">
        <v>173</v>
      </c>
      <c r="R65" s="2" t="s">
        <v>60</v>
      </c>
      <c r="S65" s="2" t="s">
        <v>60</v>
      </c>
      <c r="T65" s="2" t="s">
        <v>61</v>
      </c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2" t="s">
        <v>52</v>
      </c>
      <c r="AS65" s="2" t="s">
        <v>52</v>
      </c>
      <c r="AT65" s="3"/>
      <c r="AU65" s="2" t="s">
        <v>203</v>
      </c>
      <c r="AV65" s="3">
        <v>477</v>
      </c>
    </row>
    <row r="66" spans="1:48" ht="30" customHeight="1" x14ac:dyDescent="0.3">
      <c r="A66" s="10" t="s">
        <v>204</v>
      </c>
      <c r="B66" s="10" t="s">
        <v>205</v>
      </c>
      <c r="C66" s="10" t="s">
        <v>206</v>
      </c>
      <c r="D66" s="11">
        <v>203</v>
      </c>
      <c r="E66" s="13"/>
      <c r="F66" s="13">
        <f t="shared" si="9"/>
        <v>0</v>
      </c>
      <c r="G66" s="13"/>
      <c r="H66" s="13">
        <f t="shared" si="10"/>
        <v>0</v>
      </c>
      <c r="I66" s="13"/>
      <c r="J66" s="13">
        <f t="shared" si="11"/>
        <v>0</v>
      </c>
      <c r="K66" s="13">
        <f t="shared" si="12"/>
        <v>0</v>
      </c>
      <c r="L66" s="13">
        <f t="shared" si="13"/>
        <v>0</v>
      </c>
      <c r="M66" s="10" t="s">
        <v>52</v>
      </c>
      <c r="N66" s="2" t="s">
        <v>207</v>
      </c>
      <c r="O66" s="2" t="s">
        <v>52</v>
      </c>
      <c r="P66" s="2" t="s">
        <v>52</v>
      </c>
      <c r="Q66" s="2" t="s">
        <v>173</v>
      </c>
      <c r="R66" s="2" t="s">
        <v>60</v>
      </c>
      <c r="S66" s="2" t="s">
        <v>60</v>
      </c>
      <c r="T66" s="2" t="s">
        <v>61</v>
      </c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2" t="s">
        <v>52</v>
      </c>
      <c r="AS66" s="2" t="s">
        <v>52</v>
      </c>
      <c r="AT66" s="3"/>
      <c r="AU66" s="2" t="s">
        <v>208</v>
      </c>
      <c r="AV66" s="3">
        <v>478</v>
      </c>
    </row>
    <row r="67" spans="1:48" ht="30" customHeight="1" x14ac:dyDescent="0.3">
      <c r="A67" s="10" t="s">
        <v>204</v>
      </c>
      <c r="B67" s="10" t="s">
        <v>209</v>
      </c>
      <c r="C67" s="10" t="s">
        <v>206</v>
      </c>
      <c r="D67" s="11">
        <v>48</v>
      </c>
      <c r="E67" s="13"/>
      <c r="F67" s="13">
        <f t="shared" si="9"/>
        <v>0</v>
      </c>
      <c r="G67" s="13"/>
      <c r="H67" s="13">
        <f t="shared" si="10"/>
        <v>0</v>
      </c>
      <c r="I67" s="13"/>
      <c r="J67" s="13">
        <f t="shared" si="11"/>
        <v>0</v>
      </c>
      <c r="K67" s="13">
        <f t="shared" si="12"/>
        <v>0</v>
      </c>
      <c r="L67" s="13">
        <f t="shared" si="13"/>
        <v>0</v>
      </c>
      <c r="M67" s="10" t="s">
        <v>52</v>
      </c>
      <c r="N67" s="2" t="s">
        <v>210</v>
      </c>
      <c r="O67" s="2" t="s">
        <v>52</v>
      </c>
      <c r="P67" s="2" t="s">
        <v>52</v>
      </c>
      <c r="Q67" s="2" t="s">
        <v>173</v>
      </c>
      <c r="R67" s="2" t="s">
        <v>60</v>
      </c>
      <c r="S67" s="2" t="s">
        <v>60</v>
      </c>
      <c r="T67" s="2" t="s">
        <v>61</v>
      </c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2" t="s">
        <v>52</v>
      </c>
      <c r="AS67" s="2" t="s">
        <v>52</v>
      </c>
      <c r="AT67" s="3"/>
      <c r="AU67" s="2" t="s">
        <v>211</v>
      </c>
      <c r="AV67" s="3">
        <v>479</v>
      </c>
    </row>
    <row r="68" spans="1:48" ht="30" customHeight="1" x14ac:dyDescent="0.3">
      <c r="A68" s="10" t="s">
        <v>204</v>
      </c>
      <c r="B68" s="10" t="s">
        <v>212</v>
      </c>
      <c r="C68" s="10" t="s">
        <v>206</v>
      </c>
      <c r="D68" s="11">
        <v>84</v>
      </c>
      <c r="E68" s="13"/>
      <c r="F68" s="13">
        <f t="shared" si="9"/>
        <v>0</v>
      </c>
      <c r="G68" s="13"/>
      <c r="H68" s="13">
        <f t="shared" si="10"/>
        <v>0</v>
      </c>
      <c r="I68" s="13"/>
      <c r="J68" s="13">
        <f t="shared" si="11"/>
        <v>0</v>
      </c>
      <c r="K68" s="13">
        <f t="shared" si="12"/>
        <v>0</v>
      </c>
      <c r="L68" s="13">
        <f t="shared" si="13"/>
        <v>0</v>
      </c>
      <c r="M68" s="10" t="s">
        <v>52</v>
      </c>
      <c r="N68" s="2" t="s">
        <v>213</v>
      </c>
      <c r="O68" s="2" t="s">
        <v>52</v>
      </c>
      <c r="P68" s="2" t="s">
        <v>52</v>
      </c>
      <c r="Q68" s="2" t="s">
        <v>173</v>
      </c>
      <c r="R68" s="2" t="s">
        <v>60</v>
      </c>
      <c r="S68" s="2" t="s">
        <v>60</v>
      </c>
      <c r="T68" s="2" t="s">
        <v>61</v>
      </c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2" t="s">
        <v>52</v>
      </c>
      <c r="AS68" s="2" t="s">
        <v>52</v>
      </c>
      <c r="AT68" s="3"/>
      <c r="AU68" s="2" t="s">
        <v>214</v>
      </c>
      <c r="AV68" s="3">
        <v>480</v>
      </c>
    </row>
    <row r="69" spans="1:48" ht="30" customHeight="1" x14ac:dyDescent="0.3">
      <c r="A69" s="10" t="s">
        <v>215</v>
      </c>
      <c r="B69" s="10" t="s">
        <v>216</v>
      </c>
      <c r="C69" s="10" t="s">
        <v>206</v>
      </c>
      <c r="D69" s="11">
        <v>338</v>
      </c>
      <c r="E69" s="13"/>
      <c r="F69" s="13">
        <f t="shared" si="9"/>
        <v>0</v>
      </c>
      <c r="G69" s="13"/>
      <c r="H69" s="13">
        <f t="shared" si="10"/>
        <v>0</v>
      </c>
      <c r="I69" s="13"/>
      <c r="J69" s="13">
        <f t="shared" si="11"/>
        <v>0</v>
      </c>
      <c r="K69" s="13">
        <f t="shared" si="12"/>
        <v>0</v>
      </c>
      <c r="L69" s="13">
        <f t="shared" si="13"/>
        <v>0</v>
      </c>
      <c r="M69" s="10" t="s">
        <v>52</v>
      </c>
      <c r="N69" s="2" t="s">
        <v>217</v>
      </c>
      <c r="O69" s="2" t="s">
        <v>52</v>
      </c>
      <c r="P69" s="2" t="s">
        <v>52</v>
      </c>
      <c r="Q69" s="2" t="s">
        <v>173</v>
      </c>
      <c r="R69" s="2" t="s">
        <v>60</v>
      </c>
      <c r="S69" s="2" t="s">
        <v>60</v>
      </c>
      <c r="T69" s="2" t="s">
        <v>61</v>
      </c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2" t="s">
        <v>52</v>
      </c>
      <c r="AS69" s="2" t="s">
        <v>52</v>
      </c>
      <c r="AT69" s="3"/>
      <c r="AU69" s="2" t="s">
        <v>218</v>
      </c>
      <c r="AV69" s="3">
        <v>481</v>
      </c>
    </row>
    <row r="70" spans="1:48" ht="30" customHeight="1" x14ac:dyDescent="0.3">
      <c r="A70" s="10" t="s">
        <v>219</v>
      </c>
      <c r="B70" s="10" t="s">
        <v>52</v>
      </c>
      <c r="C70" s="10" t="s">
        <v>109</v>
      </c>
      <c r="D70" s="11">
        <v>8</v>
      </c>
      <c r="E70" s="13"/>
      <c r="F70" s="13">
        <f t="shared" si="9"/>
        <v>0</v>
      </c>
      <c r="G70" s="13"/>
      <c r="H70" s="13">
        <f t="shared" si="10"/>
        <v>0</v>
      </c>
      <c r="I70" s="13"/>
      <c r="J70" s="13">
        <f t="shared" si="11"/>
        <v>0</v>
      </c>
      <c r="K70" s="13">
        <f t="shared" si="12"/>
        <v>0</v>
      </c>
      <c r="L70" s="13">
        <f t="shared" si="13"/>
        <v>0</v>
      </c>
      <c r="M70" s="10" t="s">
        <v>52</v>
      </c>
      <c r="N70" s="2" t="s">
        <v>220</v>
      </c>
      <c r="O70" s="2" t="s">
        <v>52</v>
      </c>
      <c r="P70" s="2" t="s">
        <v>52</v>
      </c>
      <c r="Q70" s="2" t="s">
        <v>173</v>
      </c>
      <c r="R70" s="2" t="s">
        <v>60</v>
      </c>
      <c r="S70" s="2" t="s">
        <v>60</v>
      </c>
      <c r="T70" s="2" t="s">
        <v>61</v>
      </c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2" t="s">
        <v>52</v>
      </c>
      <c r="AS70" s="2" t="s">
        <v>52</v>
      </c>
      <c r="AT70" s="3"/>
      <c r="AU70" s="2" t="s">
        <v>221</v>
      </c>
      <c r="AV70" s="3">
        <v>482</v>
      </c>
    </row>
    <row r="71" spans="1:48" ht="30" customHeight="1" x14ac:dyDescent="0.3">
      <c r="A71" s="10" t="s">
        <v>219</v>
      </c>
      <c r="B71" s="10" t="s">
        <v>222</v>
      </c>
      <c r="C71" s="10" t="s">
        <v>109</v>
      </c>
      <c r="D71" s="11">
        <v>4</v>
      </c>
      <c r="E71" s="13"/>
      <c r="F71" s="13">
        <f t="shared" si="9"/>
        <v>0</v>
      </c>
      <c r="G71" s="13"/>
      <c r="H71" s="13">
        <f t="shared" si="10"/>
        <v>0</v>
      </c>
      <c r="I71" s="13"/>
      <c r="J71" s="13">
        <f t="shared" si="11"/>
        <v>0</v>
      </c>
      <c r="K71" s="13">
        <f t="shared" si="12"/>
        <v>0</v>
      </c>
      <c r="L71" s="13">
        <f t="shared" si="13"/>
        <v>0</v>
      </c>
      <c r="M71" s="10" t="s">
        <v>52</v>
      </c>
      <c r="N71" s="2" t="s">
        <v>223</v>
      </c>
      <c r="O71" s="2" t="s">
        <v>52</v>
      </c>
      <c r="P71" s="2" t="s">
        <v>52</v>
      </c>
      <c r="Q71" s="2" t="s">
        <v>173</v>
      </c>
      <c r="R71" s="2" t="s">
        <v>60</v>
      </c>
      <c r="S71" s="2" t="s">
        <v>60</v>
      </c>
      <c r="T71" s="2" t="s">
        <v>61</v>
      </c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2" t="s">
        <v>52</v>
      </c>
      <c r="AS71" s="2" t="s">
        <v>52</v>
      </c>
      <c r="AT71" s="3"/>
      <c r="AU71" s="2" t="s">
        <v>224</v>
      </c>
      <c r="AV71" s="3">
        <v>483</v>
      </c>
    </row>
    <row r="72" spans="1:48" ht="30" customHeight="1" x14ac:dyDescent="0.3">
      <c r="A72" s="10" t="s">
        <v>225</v>
      </c>
      <c r="B72" s="10" t="s">
        <v>52</v>
      </c>
      <c r="C72" s="10" t="s">
        <v>109</v>
      </c>
      <c r="D72" s="11">
        <v>1</v>
      </c>
      <c r="E72" s="13"/>
      <c r="F72" s="13">
        <f t="shared" si="9"/>
        <v>0</v>
      </c>
      <c r="G72" s="13"/>
      <c r="H72" s="13">
        <f t="shared" si="10"/>
        <v>0</v>
      </c>
      <c r="I72" s="13"/>
      <c r="J72" s="13">
        <f t="shared" si="11"/>
        <v>0</v>
      </c>
      <c r="K72" s="13">
        <f t="shared" si="12"/>
        <v>0</v>
      </c>
      <c r="L72" s="13">
        <f t="shared" si="13"/>
        <v>0</v>
      </c>
      <c r="M72" s="10" t="s">
        <v>52</v>
      </c>
      <c r="N72" s="2" t="s">
        <v>226</v>
      </c>
      <c r="O72" s="2" t="s">
        <v>52</v>
      </c>
      <c r="P72" s="2" t="s">
        <v>52</v>
      </c>
      <c r="Q72" s="2" t="s">
        <v>173</v>
      </c>
      <c r="R72" s="2" t="s">
        <v>60</v>
      </c>
      <c r="S72" s="2" t="s">
        <v>60</v>
      </c>
      <c r="T72" s="2" t="s">
        <v>61</v>
      </c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2" t="s">
        <v>52</v>
      </c>
      <c r="AS72" s="2" t="s">
        <v>52</v>
      </c>
      <c r="AT72" s="3"/>
      <c r="AU72" s="2" t="s">
        <v>227</v>
      </c>
      <c r="AV72" s="3">
        <v>484</v>
      </c>
    </row>
    <row r="73" spans="1:48" ht="30" customHeight="1" x14ac:dyDescent="0.3">
      <c r="A73" s="10" t="s">
        <v>228</v>
      </c>
      <c r="B73" s="10" t="s">
        <v>52</v>
      </c>
      <c r="C73" s="10" t="s">
        <v>96</v>
      </c>
      <c r="D73" s="11">
        <v>3</v>
      </c>
      <c r="E73" s="13"/>
      <c r="F73" s="13">
        <f t="shared" si="9"/>
        <v>0</v>
      </c>
      <c r="G73" s="13"/>
      <c r="H73" s="13">
        <f t="shared" si="10"/>
        <v>0</v>
      </c>
      <c r="I73" s="13"/>
      <c r="J73" s="13">
        <f t="shared" si="11"/>
        <v>0</v>
      </c>
      <c r="K73" s="13">
        <f t="shared" si="12"/>
        <v>0</v>
      </c>
      <c r="L73" s="13">
        <f t="shared" si="13"/>
        <v>0</v>
      </c>
      <c r="M73" s="10" t="s">
        <v>52</v>
      </c>
      <c r="N73" s="2" t="s">
        <v>229</v>
      </c>
      <c r="O73" s="2" t="s">
        <v>52</v>
      </c>
      <c r="P73" s="2" t="s">
        <v>52</v>
      </c>
      <c r="Q73" s="2" t="s">
        <v>173</v>
      </c>
      <c r="R73" s="2" t="s">
        <v>60</v>
      </c>
      <c r="S73" s="2" t="s">
        <v>60</v>
      </c>
      <c r="T73" s="2" t="s">
        <v>61</v>
      </c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2" t="s">
        <v>52</v>
      </c>
      <c r="AS73" s="2" t="s">
        <v>52</v>
      </c>
      <c r="AT73" s="3"/>
      <c r="AU73" s="2" t="s">
        <v>230</v>
      </c>
      <c r="AV73" s="3">
        <v>485</v>
      </c>
    </row>
    <row r="74" spans="1:48" ht="30" customHeight="1" x14ac:dyDescent="0.3">
      <c r="A74" s="10" t="s">
        <v>231</v>
      </c>
      <c r="B74" s="10" t="s">
        <v>232</v>
      </c>
      <c r="C74" s="10" t="s">
        <v>206</v>
      </c>
      <c r="D74" s="11">
        <v>120</v>
      </c>
      <c r="E74" s="13"/>
      <c r="F74" s="13">
        <f t="shared" si="9"/>
        <v>0</v>
      </c>
      <c r="G74" s="13"/>
      <c r="H74" s="13">
        <f t="shared" si="10"/>
        <v>0</v>
      </c>
      <c r="I74" s="13"/>
      <c r="J74" s="13">
        <f t="shared" si="11"/>
        <v>0</v>
      </c>
      <c r="K74" s="13">
        <f t="shared" si="12"/>
        <v>0</v>
      </c>
      <c r="L74" s="13">
        <f t="shared" si="13"/>
        <v>0</v>
      </c>
      <c r="M74" s="10" t="s">
        <v>52</v>
      </c>
      <c r="N74" s="2" t="s">
        <v>233</v>
      </c>
      <c r="O74" s="2" t="s">
        <v>52</v>
      </c>
      <c r="P74" s="2" t="s">
        <v>52</v>
      </c>
      <c r="Q74" s="2" t="s">
        <v>173</v>
      </c>
      <c r="R74" s="2" t="s">
        <v>60</v>
      </c>
      <c r="S74" s="2" t="s">
        <v>60</v>
      </c>
      <c r="T74" s="2" t="s">
        <v>61</v>
      </c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2" t="s">
        <v>52</v>
      </c>
      <c r="AS74" s="2" t="s">
        <v>52</v>
      </c>
      <c r="AT74" s="3"/>
      <c r="AU74" s="2" t="s">
        <v>234</v>
      </c>
      <c r="AV74" s="3">
        <v>486</v>
      </c>
    </row>
    <row r="75" spans="1:48" ht="30" customHeight="1" x14ac:dyDescent="0.3">
      <c r="A75" s="10" t="s">
        <v>235</v>
      </c>
      <c r="B75" s="10" t="s">
        <v>236</v>
      </c>
      <c r="C75" s="10" t="s">
        <v>206</v>
      </c>
      <c r="D75" s="11">
        <v>278</v>
      </c>
      <c r="E75" s="13"/>
      <c r="F75" s="13">
        <f t="shared" si="9"/>
        <v>0</v>
      </c>
      <c r="G75" s="13"/>
      <c r="H75" s="13">
        <f t="shared" si="10"/>
        <v>0</v>
      </c>
      <c r="I75" s="13"/>
      <c r="J75" s="13">
        <f t="shared" si="11"/>
        <v>0</v>
      </c>
      <c r="K75" s="13">
        <f t="shared" si="12"/>
        <v>0</v>
      </c>
      <c r="L75" s="13">
        <f t="shared" si="13"/>
        <v>0</v>
      </c>
      <c r="M75" s="10" t="s">
        <v>52</v>
      </c>
      <c r="N75" s="2" t="s">
        <v>237</v>
      </c>
      <c r="O75" s="2" t="s">
        <v>52</v>
      </c>
      <c r="P75" s="2" t="s">
        <v>52</v>
      </c>
      <c r="Q75" s="2" t="s">
        <v>173</v>
      </c>
      <c r="R75" s="2" t="s">
        <v>60</v>
      </c>
      <c r="S75" s="2" t="s">
        <v>60</v>
      </c>
      <c r="T75" s="2" t="s">
        <v>61</v>
      </c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2" t="s">
        <v>52</v>
      </c>
      <c r="AS75" s="2" t="s">
        <v>52</v>
      </c>
      <c r="AT75" s="3"/>
      <c r="AU75" s="2" t="s">
        <v>238</v>
      </c>
      <c r="AV75" s="3">
        <v>487</v>
      </c>
    </row>
    <row r="76" spans="1:48" ht="30" customHeight="1" x14ac:dyDescent="0.3">
      <c r="A76" s="10" t="s">
        <v>239</v>
      </c>
      <c r="B76" s="10" t="s">
        <v>240</v>
      </c>
      <c r="C76" s="10" t="s">
        <v>96</v>
      </c>
      <c r="D76" s="11">
        <v>3</v>
      </c>
      <c r="E76" s="13"/>
      <c r="F76" s="13">
        <f t="shared" si="9"/>
        <v>0</v>
      </c>
      <c r="G76" s="13"/>
      <c r="H76" s="13">
        <f t="shared" si="10"/>
        <v>0</v>
      </c>
      <c r="I76" s="13"/>
      <c r="J76" s="13">
        <f t="shared" si="11"/>
        <v>0</v>
      </c>
      <c r="K76" s="13">
        <f t="shared" si="12"/>
        <v>0</v>
      </c>
      <c r="L76" s="13">
        <f t="shared" si="13"/>
        <v>0</v>
      </c>
      <c r="M76" s="10" t="s">
        <v>52</v>
      </c>
      <c r="N76" s="2" t="s">
        <v>241</v>
      </c>
      <c r="O76" s="2" t="s">
        <v>52</v>
      </c>
      <c r="P76" s="2" t="s">
        <v>52</v>
      </c>
      <c r="Q76" s="2" t="s">
        <v>173</v>
      </c>
      <c r="R76" s="2" t="s">
        <v>60</v>
      </c>
      <c r="S76" s="2" t="s">
        <v>60</v>
      </c>
      <c r="T76" s="2" t="s">
        <v>61</v>
      </c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2" t="s">
        <v>52</v>
      </c>
      <c r="AS76" s="2" t="s">
        <v>52</v>
      </c>
      <c r="AT76" s="3"/>
      <c r="AU76" s="2" t="s">
        <v>242</v>
      </c>
      <c r="AV76" s="3">
        <v>488</v>
      </c>
    </row>
    <row r="77" spans="1:48" ht="30" customHeight="1" x14ac:dyDescent="0.3">
      <c r="A77" s="10" t="s">
        <v>243</v>
      </c>
      <c r="B77" s="10" t="s">
        <v>244</v>
      </c>
      <c r="C77" s="10" t="s">
        <v>87</v>
      </c>
      <c r="D77" s="11">
        <v>1</v>
      </c>
      <c r="E77" s="13"/>
      <c r="F77" s="13">
        <f t="shared" si="9"/>
        <v>0</v>
      </c>
      <c r="G77" s="13"/>
      <c r="H77" s="13">
        <f t="shared" si="10"/>
        <v>0</v>
      </c>
      <c r="I77" s="13"/>
      <c r="J77" s="13">
        <f t="shared" si="11"/>
        <v>0</v>
      </c>
      <c r="K77" s="13">
        <f t="shared" si="12"/>
        <v>0</v>
      </c>
      <c r="L77" s="13">
        <f t="shared" si="13"/>
        <v>0</v>
      </c>
      <c r="M77" s="10" t="s">
        <v>52</v>
      </c>
      <c r="N77" s="2" t="s">
        <v>245</v>
      </c>
      <c r="O77" s="2" t="s">
        <v>52</v>
      </c>
      <c r="P77" s="2" t="s">
        <v>52</v>
      </c>
      <c r="Q77" s="2" t="s">
        <v>173</v>
      </c>
      <c r="R77" s="2" t="s">
        <v>60</v>
      </c>
      <c r="S77" s="2" t="s">
        <v>60</v>
      </c>
      <c r="T77" s="2" t="s">
        <v>61</v>
      </c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2" t="s">
        <v>52</v>
      </c>
      <c r="AS77" s="2" t="s">
        <v>52</v>
      </c>
      <c r="AT77" s="3"/>
      <c r="AU77" s="2" t="s">
        <v>246</v>
      </c>
      <c r="AV77" s="3">
        <v>489</v>
      </c>
    </row>
    <row r="78" spans="1:48" ht="30" customHeight="1" x14ac:dyDescent="0.3">
      <c r="A78" s="10" t="s">
        <v>247</v>
      </c>
      <c r="B78" s="10" t="s">
        <v>52</v>
      </c>
      <c r="C78" s="10" t="s">
        <v>109</v>
      </c>
      <c r="D78" s="11">
        <v>14</v>
      </c>
      <c r="E78" s="13"/>
      <c r="F78" s="13">
        <f t="shared" si="9"/>
        <v>0</v>
      </c>
      <c r="G78" s="13"/>
      <c r="H78" s="13">
        <f t="shared" si="10"/>
        <v>0</v>
      </c>
      <c r="I78" s="13"/>
      <c r="J78" s="13">
        <f t="shared" si="11"/>
        <v>0</v>
      </c>
      <c r="K78" s="13">
        <f t="shared" si="12"/>
        <v>0</v>
      </c>
      <c r="L78" s="13">
        <f t="shared" si="13"/>
        <v>0</v>
      </c>
      <c r="M78" s="10" t="s">
        <v>52</v>
      </c>
      <c r="N78" s="2" t="s">
        <v>248</v>
      </c>
      <c r="O78" s="2" t="s">
        <v>52</v>
      </c>
      <c r="P78" s="2" t="s">
        <v>52</v>
      </c>
      <c r="Q78" s="2" t="s">
        <v>173</v>
      </c>
      <c r="R78" s="2" t="s">
        <v>60</v>
      </c>
      <c r="S78" s="2" t="s">
        <v>60</v>
      </c>
      <c r="T78" s="2" t="s">
        <v>61</v>
      </c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2" t="s">
        <v>52</v>
      </c>
      <c r="AS78" s="2" t="s">
        <v>52</v>
      </c>
      <c r="AT78" s="3"/>
      <c r="AU78" s="2" t="s">
        <v>249</v>
      </c>
      <c r="AV78" s="3">
        <v>490</v>
      </c>
    </row>
    <row r="79" spans="1:48" ht="30" customHeight="1" x14ac:dyDescent="0.3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</row>
    <row r="80" spans="1:48" ht="30" customHeight="1" x14ac:dyDescent="0.3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</row>
    <row r="81" spans="1:48" ht="30" customHeight="1" x14ac:dyDescent="0.3">
      <c r="A81" s="10" t="s">
        <v>90</v>
      </c>
      <c r="B81" s="11"/>
      <c r="C81" s="11"/>
      <c r="D81" s="11"/>
      <c r="E81" s="11"/>
      <c r="F81" s="13">
        <f>SUM(F57:F80)</f>
        <v>0</v>
      </c>
      <c r="G81" s="11"/>
      <c r="H81" s="13">
        <f>SUM(H57:H80)</f>
        <v>0</v>
      </c>
      <c r="I81" s="11"/>
      <c r="J81" s="13">
        <f>SUM(J57:J80)</f>
        <v>0</v>
      </c>
      <c r="K81" s="11"/>
      <c r="L81" s="13">
        <f>SUM(L57:L80)</f>
        <v>0</v>
      </c>
      <c r="M81" s="11"/>
      <c r="N81" t="s">
        <v>91</v>
      </c>
    </row>
    <row r="82" spans="1:48" ht="30" customHeight="1" x14ac:dyDescent="0.3">
      <c r="A82" s="14" t="s">
        <v>252</v>
      </c>
      <c r="B82" s="14" t="s">
        <v>52</v>
      </c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8"/>
      <c r="O82" s="8"/>
      <c r="P82" s="8"/>
      <c r="Q82" s="7" t="s">
        <v>253</v>
      </c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</row>
    <row r="83" spans="1:48" ht="30" customHeight="1" x14ac:dyDescent="0.3">
      <c r="A83" s="10" t="s">
        <v>254</v>
      </c>
      <c r="B83" s="10" t="s">
        <v>255</v>
      </c>
      <c r="C83" s="10" t="s">
        <v>118</v>
      </c>
      <c r="D83" s="11">
        <v>3</v>
      </c>
      <c r="E83" s="13"/>
      <c r="F83" s="13">
        <f t="shared" ref="F83:F119" si="14">TRUNC(E83*D83, 0)</f>
        <v>0</v>
      </c>
      <c r="G83" s="13"/>
      <c r="H83" s="13">
        <f t="shared" ref="H83:H119" si="15">TRUNC(G83*D83, 0)</f>
        <v>0</v>
      </c>
      <c r="I83" s="13"/>
      <c r="J83" s="13">
        <f t="shared" ref="J83:J119" si="16">TRUNC(I83*D83, 0)</f>
        <v>0</v>
      </c>
      <c r="K83" s="13">
        <f t="shared" ref="K83:K119" si="17">TRUNC(E83+G83+I83, 0)</f>
        <v>0</v>
      </c>
      <c r="L83" s="13">
        <f t="shared" ref="L83:L119" si="18">TRUNC(F83+H83+J83, 0)</f>
        <v>0</v>
      </c>
      <c r="M83" s="10" t="s">
        <v>52</v>
      </c>
      <c r="N83" s="2" t="s">
        <v>256</v>
      </c>
      <c r="O83" s="2" t="s">
        <v>52</v>
      </c>
      <c r="P83" s="2" t="s">
        <v>52</v>
      </c>
      <c r="Q83" s="2" t="s">
        <v>253</v>
      </c>
      <c r="R83" s="2" t="s">
        <v>60</v>
      </c>
      <c r="S83" s="2" t="s">
        <v>60</v>
      </c>
      <c r="T83" s="2" t="s">
        <v>61</v>
      </c>
      <c r="U83" s="3"/>
      <c r="V83" s="3"/>
      <c r="W83" s="3"/>
      <c r="X83" s="3">
        <v>1</v>
      </c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2" t="s">
        <v>52</v>
      </c>
      <c r="AS83" s="2" t="s">
        <v>52</v>
      </c>
      <c r="AT83" s="3"/>
      <c r="AU83" s="2" t="s">
        <v>257</v>
      </c>
      <c r="AV83" s="3">
        <v>220</v>
      </c>
    </row>
    <row r="84" spans="1:48" ht="30" customHeight="1" x14ac:dyDescent="0.3">
      <c r="A84" s="10" t="s">
        <v>254</v>
      </c>
      <c r="B84" s="10" t="s">
        <v>258</v>
      </c>
      <c r="C84" s="10" t="s">
        <v>118</v>
      </c>
      <c r="D84" s="11">
        <v>1</v>
      </c>
      <c r="E84" s="13"/>
      <c r="F84" s="13">
        <f t="shared" si="14"/>
        <v>0</v>
      </c>
      <c r="G84" s="13"/>
      <c r="H84" s="13">
        <f t="shared" si="15"/>
        <v>0</v>
      </c>
      <c r="I84" s="13"/>
      <c r="J84" s="13">
        <f t="shared" si="16"/>
        <v>0</v>
      </c>
      <c r="K84" s="13">
        <f t="shared" si="17"/>
        <v>0</v>
      </c>
      <c r="L84" s="13">
        <f t="shared" si="18"/>
        <v>0</v>
      </c>
      <c r="M84" s="10" t="s">
        <v>52</v>
      </c>
      <c r="N84" s="2" t="s">
        <v>259</v>
      </c>
      <c r="O84" s="2" t="s">
        <v>52</v>
      </c>
      <c r="P84" s="2" t="s">
        <v>52</v>
      </c>
      <c r="Q84" s="2" t="s">
        <v>253</v>
      </c>
      <c r="R84" s="2" t="s">
        <v>60</v>
      </c>
      <c r="S84" s="2" t="s">
        <v>60</v>
      </c>
      <c r="T84" s="2" t="s">
        <v>61</v>
      </c>
      <c r="U84" s="3"/>
      <c r="V84" s="3"/>
      <c r="W84" s="3"/>
      <c r="X84" s="3">
        <v>1</v>
      </c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2" t="s">
        <v>52</v>
      </c>
      <c r="AS84" s="2" t="s">
        <v>52</v>
      </c>
      <c r="AT84" s="3"/>
      <c r="AU84" s="2" t="s">
        <v>260</v>
      </c>
      <c r="AV84" s="3">
        <v>221</v>
      </c>
    </row>
    <row r="85" spans="1:48" ht="30" customHeight="1" x14ac:dyDescent="0.3">
      <c r="A85" s="10" t="s">
        <v>254</v>
      </c>
      <c r="B85" s="10" t="s">
        <v>261</v>
      </c>
      <c r="C85" s="10" t="s">
        <v>118</v>
      </c>
      <c r="D85" s="11">
        <v>1</v>
      </c>
      <c r="E85" s="13"/>
      <c r="F85" s="13">
        <f t="shared" si="14"/>
        <v>0</v>
      </c>
      <c r="G85" s="13"/>
      <c r="H85" s="13">
        <f t="shared" si="15"/>
        <v>0</v>
      </c>
      <c r="I85" s="13"/>
      <c r="J85" s="13">
        <f t="shared" si="16"/>
        <v>0</v>
      </c>
      <c r="K85" s="13">
        <f t="shared" si="17"/>
        <v>0</v>
      </c>
      <c r="L85" s="13">
        <f t="shared" si="18"/>
        <v>0</v>
      </c>
      <c r="M85" s="10" t="s">
        <v>52</v>
      </c>
      <c r="N85" s="2" t="s">
        <v>262</v>
      </c>
      <c r="O85" s="2" t="s">
        <v>52</v>
      </c>
      <c r="P85" s="2" t="s">
        <v>52</v>
      </c>
      <c r="Q85" s="2" t="s">
        <v>253</v>
      </c>
      <c r="R85" s="2" t="s">
        <v>60</v>
      </c>
      <c r="S85" s="2" t="s">
        <v>60</v>
      </c>
      <c r="T85" s="2" t="s">
        <v>61</v>
      </c>
      <c r="U85" s="3"/>
      <c r="V85" s="3"/>
      <c r="W85" s="3"/>
      <c r="X85" s="3">
        <v>1</v>
      </c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2" t="s">
        <v>52</v>
      </c>
      <c r="AS85" s="2" t="s">
        <v>52</v>
      </c>
      <c r="AT85" s="3"/>
      <c r="AU85" s="2" t="s">
        <v>263</v>
      </c>
      <c r="AV85" s="3">
        <v>222</v>
      </c>
    </row>
    <row r="86" spans="1:48" ht="30" customHeight="1" x14ac:dyDescent="0.3">
      <c r="A86" s="10" t="s">
        <v>254</v>
      </c>
      <c r="B86" s="10" t="s">
        <v>264</v>
      </c>
      <c r="C86" s="10" t="s">
        <v>118</v>
      </c>
      <c r="D86" s="11">
        <v>55</v>
      </c>
      <c r="E86" s="13"/>
      <c r="F86" s="13">
        <f t="shared" si="14"/>
        <v>0</v>
      </c>
      <c r="G86" s="13"/>
      <c r="H86" s="13">
        <f t="shared" si="15"/>
        <v>0</v>
      </c>
      <c r="I86" s="13"/>
      <c r="J86" s="13">
        <f t="shared" si="16"/>
        <v>0</v>
      </c>
      <c r="K86" s="13">
        <f t="shared" si="17"/>
        <v>0</v>
      </c>
      <c r="L86" s="13">
        <f t="shared" si="18"/>
        <v>0</v>
      </c>
      <c r="M86" s="10" t="s">
        <v>52</v>
      </c>
      <c r="N86" s="2" t="s">
        <v>265</v>
      </c>
      <c r="O86" s="2" t="s">
        <v>52</v>
      </c>
      <c r="P86" s="2" t="s">
        <v>52</v>
      </c>
      <c r="Q86" s="2" t="s">
        <v>253</v>
      </c>
      <c r="R86" s="2" t="s">
        <v>60</v>
      </c>
      <c r="S86" s="2" t="s">
        <v>60</v>
      </c>
      <c r="T86" s="2" t="s">
        <v>61</v>
      </c>
      <c r="U86" s="3"/>
      <c r="V86" s="3"/>
      <c r="W86" s="3"/>
      <c r="X86" s="3">
        <v>1</v>
      </c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2" t="s">
        <v>52</v>
      </c>
      <c r="AS86" s="2" t="s">
        <v>52</v>
      </c>
      <c r="AT86" s="3"/>
      <c r="AU86" s="2" t="s">
        <v>266</v>
      </c>
      <c r="AV86" s="3">
        <v>223</v>
      </c>
    </row>
    <row r="87" spans="1:48" ht="30" customHeight="1" x14ac:dyDescent="0.3">
      <c r="A87" s="10" t="s">
        <v>267</v>
      </c>
      <c r="B87" s="10" t="s">
        <v>268</v>
      </c>
      <c r="C87" s="10" t="s">
        <v>87</v>
      </c>
      <c r="D87" s="11">
        <v>1</v>
      </c>
      <c r="E87" s="13"/>
      <c r="F87" s="13">
        <f t="shared" si="14"/>
        <v>0</v>
      </c>
      <c r="G87" s="13"/>
      <c r="H87" s="13">
        <f t="shared" si="15"/>
        <v>0</v>
      </c>
      <c r="I87" s="13"/>
      <c r="J87" s="13">
        <f t="shared" si="16"/>
        <v>0</v>
      </c>
      <c r="K87" s="13">
        <f t="shared" si="17"/>
        <v>0</v>
      </c>
      <c r="L87" s="13">
        <f t="shared" si="18"/>
        <v>0</v>
      </c>
      <c r="M87" s="10" t="s">
        <v>52</v>
      </c>
      <c r="N87" s="2" t="s">
        <v>88</v>
      </c>
      <c r="O87" s="2" t="s">
        <v>52</v>
      </c>
      <c r="P87" s="2" t="s">
        <v>52</v>
      </c>
      <c r="Q87" s="2" t="s">
        <v>253</v>
      </c>
      <c r="R87" s="2" t="s">
        <v>60</v>
      </c>
      <c r="S87" s="2" t="s">
        <v>60</v>
      </c>
      <c r="T87" s="2" t="s">
        <v>60</v>
      </c>
      <c r="U87" s="3">
        <v>0</v>
      </c>
      <c r="V87" s="3">
        <v>0</v>
      </c>
      <c r="W87" s="3">
        <v>0.03</v>
      </c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2" t="s">
        <v>52</v>
      </c>
      <c r="AS87" s="2" t="s">
        <v>52</v>
      </c>
      <c r="AT87" s="3"/>
      <c r="AU87" s="2" t="s">
        <v>269</v>
      </c>
      <c r="AV87" s="3">
        <v>493</v>
      </c>
    </row>
    <row r="88" spans="1:48" ht="30" customHeight="1" x14ac:dyDescent="0.3">
      <c r="A88" s="10" t="s">
        <v>270</v>
      </c>
      <c r="B88" s="10" t="s">
        <v>271</v>
      </c>
      <c r="C88" s="10" t="s">
        <v>118</v>
      </c>
      <c r="D88" s="11">
        <v>1</v>
      </c>
      <c r="E88" s="13"/>
      <c r="F88" s="13">
        <f t="shared" si="14"/>
        <v>0</v>
      </c>
      <c r="G88" s="13"/>
      <c r="H88" s="13">
        <f t="shared" si="15"/>
        <v>0</v>
      </c>
      <c r="I88" s="13"/>
      <c r="J88" s="13">
        <f t="shared" si="16"/>
        <v>0</v>
      </c>
      <c r="K88" s="13">
        <f t="shared" si="17"/>
        <v>0</v>
      </c>
      <c r="L88" s="13">
        <f t="shared" si="18"/>
        <v>0</v>
      </c>
      <c r="M88" s="10" t="s">
        <v>52</v>
      </c>
      <c r="N88" s="2" t="s">
        <v>272</v>
      </c>
      <c r="O88" s="2" t="s">
        <v>52</v>
      </c>
      <c r="P88" s="2" t="s">
        <v>52</v>
      </c>
      <c r="Q88" s="2" t="s">
        <v>253</v>
      </c>
      <c r="R88" s="2" t="s">
        <v>61</v>
      </c>
      <c r="S88" s="2" t="s">
        <v>60</v>
      </c>
      <c r="T88" s="2" t="s">
        <v>60</v>
      </c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2" t="s">
        <v>52</v>
      </c>
      <c r="AS88" s="2" t="s">
        <v>52</v>
      </c>
      <c r="AT88" s="3"/>
      <c r="AU88" s="2" t="s">
        <v>273</v>
      </c>
      <c r="AV88" s="3">
        <v>225</v>
      </c>
    </row>
    <row r="89" spans="1:48" ht="30" customHeight="1" x14ac:dyDescent="0.3">
      <c r="A89" s="10" t="s">
        <v>270</v>
      </c>
      <c r="B89" s="10" t="s">
        <v>274</v>
      </c>
      <c r="C89" s="10" t="s">
        <v>118</v>
      </c>
      <c r="D89" s="11">
        <v>1</v>
      </c>
      <c r="E89" s="13"/>
      <c r="F89" s="13">
        <f t="shared" si="14"/>
        <v>0</v>
      </c>
      <c r="G89" s="13"/>
      <c r="H89" s="13">
        <f t="shared" si="15"/>
        <v>0</v>
      </c>
      <c r="I89" s="13"/>
      <c r="J89" s="13">
        <f t="shared" si="16"/>
        <v>0</v>
      </c>
      <c r="K89" s="13">
        <f t="shared" si="17"/>
        <v>0</v>
      </c>
      <c r="L89" s="13">
        <f t="shared" si="18"/>
        <v>0</v>
      </c>
      <c r="M89" s="10" t="s">
        <v>52</v>
      </c>
      <c r="N89" s="2" t="s">
        <v>275</v>
      </c>
      <c r="O89" s="2" t="s">
        <v>52</v>
      </c>
      <c r="P89" s="2" t="s">
        <v>52</v>
      </c>
      <c r="Q89" s="2" t="s">
        <v>253</v>
      </c>
      <c r="R89" s="2" t="s">
        <v>61</v>
      </c>
      <c r="S89" s="2" t="s">
        <v>60</v>
      </c>
      <c r="T89" s="2" t="s">
        <v>60</v>
      </c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2" t="s">
        <v>52</v>
      </c>
      <c r="AS89" s="2" t="s">
        <v>52</v>
      </c>
      <c r="AT89" s="3"/>
      <c r="AU89" s="2" t="s">
        <v>276</v>
      </c>
      <c r="AV89" s="3">
        <v>226</v>
      </c>
    </row>
    <row r="90" spans="1:48" ht="30" customHeight="1" x14ac:dyDescent="0.3">
      <c r="A90" s="10" t="s">
        <v>270</v>
      </c>
      <c r="B90" s="10" t="s">
        <v>277</v>
      </c>
      <c r="C90" s="10" t="s">
        <v>118</v>
      </c>
      <c r="D90" s="11">
        <v>15</v>
      </c>
      <c r="E90" s="13"/>
      <c r="F90" s="13">
        <f t="shared" si="14"/>
        <v>0</v>
      </c>
      <c r="G90" s="13"/>
      <c r="H90" s="13">
        <f t="shared" si="15"/>
        <v>0</v>
      </c>
      <c r="I90" s="13"/>
      <c r="J90" s="13">
        <f t="shared" si="16"/>
        <v>0</v>
      </c>
      <c r="K90" s="13">
        <f t="shared" si="17"/>
        <v>0</v>
      </c>
      <c r="L90" s="13">
        <f t="shared" si="18"/>
        <v>0</v>
      </c>
      <c r="M90" s="10" t="s">
        <v>52</v>
      </c>
      <c r="N90" s="2" t="s">
        <v>278</v>
      </c>
      <c r="O90" s="2" t="s">
        <v>52</v>
      </c>
      <c r="P90" s="2" t="s">
        <v>52</v>
      </c>
      <c r="Q90" s="2" t="s">
        <v>253</v>
      </c>
      <c r="R90" s="2" t="s">
        <v>61</v>
      </c>
      <c r="S90" s="2" t="s">
        <v>60</v>
      </c>
      <c r="T90" s="2" t="s">
        <v>60</v>
      </c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2" t="s">
        <v>52</v>
      </c>
      <c r="AS90" s="2" t="s">
        <v>52</v>
      </c>
      <c r="AT90" s="3"/>
      <c r="AU90" s="2" t="s">
        <v>279</v>
      </c>
      <c r="AV90" s="3">
        <v>224</v>
      </c>
    </row>
    <row r="91" spans="1:48" ht="30" customHeight="1" x14ac:dyDescent="0.3">
      <c r="A91" s="10" t="s">
        <v>280</v>
      </c>
      <c r="B91" s="10" t="s">
        <v>281</v>
      </c>
      <c r="C91" s="10" t="s">
        <v>109</v>
      </c>
      <c r="D91" s="11">
        <v>2</v>
      </c>
      <c r="E91" s="13"/>
      <c r="F91" s="13">
        <f t="shared" si="14"/>
        <v>0</v>
      </c>
      <c r="G91" s="13"/>
      <c r="H91" s="13">
        <f t="shared" si="15"/>
        <v>0</v>
      </c>
      <c r="I91" s="13"/>
      <c r="J91" s="13">
        <f t="shared" si="16"/>
        <v>0</v>
      </c>
      <c r="K91" s="13">
        <f t="shared" si="17"/>
        <v>0</v>
      </c>
      <c r="L91" s="13">
        <f t="shared" si="18"/>
        <v>0</v>
      </c>
      <c r="M91" s="10" t="s">
        <v>52</v>
      </c>
      <c r="N91" s="2" t="s">
        <v>282</v>
      </c>
      <c r="O91" s="2" t="s">
        <v>52</v>
      </c>
      <c r="P91" s="2" t="s">
        <v>52</v>
      </c>
      <c r="Q91" s="2" t="s">
        <v>253</v>
      </c>
      <c r="R91" s="2" t="s">
        <v>60</v>
      </c>
      <c r="S91" s="2" t="s">
        <v>60</v>
      </c>
      <c r="T91" s="2" t="s">
        <v>61</v>
      </c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2" t="s">
        <v>52</v>
      </c>
      <c r="AS91" s="2" t="s">
        <v>52</v>
      </c>
      <c r="AT91" s="3"/>
      <c r="AU91" s="2" t="s">
        <v>283</v>
      </c>
      <c r="AV91" s="3">
        <v>227</v>
      </c>
    </row>
    <row r="92" spans="1:48" ht="30" customHeight="1" x14ac:dyDescent="0.3">
      <c r="A92" s="10" t="s">
        <v>280</v>
      </c>
      <c r="B92" s="10" t="s">
        <v>284</v>
      </c>
      <c r="C92" s="10" t="s">
        <v>109</v>
      </c>
      <c r="D92" s="11">
        <v>1</v>
      </c>
      <c r="E92" s="13"/>
      <c r="F92" s="13">
        <f t="shared" si="14"/>
        <v>0</v>
      </c>
      <c r="G92" s="13"/>
      <c r="H92" s="13">
        <f t="shared" si="15"/>
        <v>0</v>
      </c>
      <c r="I92" s="13"/>
      <c r="J92" s="13">
        <f t="shared" si="16"/>
        <v>0</v>
      </c>
      <c r="K92" s="13">
        <f t="shared" si="17"/>
        <v>0</v>
      </c>
      <c r="L92" s="13">
        <f t="shared" si="18"/>
        <v>0</v>
      </c>
      <c r="M92" s="10" t="s">
        <v>52</v>
      </c>
      <c r="N92" s="2" t="s">
        <v>285</v>
      </c>
      <c r="O92" s="2" t="s">
        <v>52</v>
      </c>
      <c r="P92" s="2" t="s">
        <v>52</v>
      </c>
      <c r="Q92" s="2" t="s">
        <v>253</v>
      </c>
      <c r="R92" s="2" t="s">
        <v>60</v>
      </c>
      <c r="S92" s="2" t="s">
        <v>60</v>
      </c>
      <c r="T92" s="2" t="s">
        <v>61</v>
      </c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2" t="s">
        <v>52</v>
      </c>
      <c r="AS92" s="2" t="s">
        <v>52</v>
      </c>
      <c r="AT92" s="3"/>
      <c r="AU92" s="2" t="s">
        <v>286</v>
      </c>
      <c r="AV92" s="3">
        <v>228</v>
      </c>
    </row>
    <row r="93" spans="1:48" ht="30" customHeight="1" x14ac:dyDescent="0.3">
      <c r="A93" s="10" t="s">
        <v>280</v>
      </c>
      <c r="B93" s="10" t="s">
        <v>287</v>
      </c>
      <c r="C93" s="10" t="s">
        <v>109</v>
      </c>
      <c r="D93" s="11">
        <v>9</v>
      </c>
      <c r="E93" s="13"/>
      <c r="F93" s="13">
        <f t="shared" si="14"/>
        <v>0</v>
      </c>
      <c r="G93" s="13"/>
      <c r="H93" s="13">
        <f t="shared" si="15"/>
        <v>0</v>
      </c>
      <c r="I93" s="13"/>
      <c r="J93" s="13">
        <f t="shared" si="16"/>
        <v>0</v>
      </c>
      <c r="K93" s="13">
        <f t="shared" si="17"/>
        <v>0</v>
      </c>
      <c r="L93" s="13">
        <f t="shared" si="18"/>
        <v>0</v>
      </c>
      <c r="M93" s="10" t="s">
        <v>52</v>
      </c>
      <c r="N93" s="2" t="s">
        <v>288</v>
      </c>
      <c r="O93" s="2" t="s">
        <v>52</v>
      </c>
      <c r="P93" s="2" t="s">
        <v>52</v>
      </c>
      <c r="Q93" s="2" t="s">
        <v>253</v>
      </c>
      <c r="R93" s="2" t="s">
        <v>60</v>
      </c>
      <c r="S93" s="2" t="s">
        <v>60</v>
      </c>
      <c r="T93" s="2" t="s">
        <v>61</v>
      </c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2" t="s">
        <v>52</v>
      </c>
      <c r="AS93" s="2" t="s">
        <v>52</v>
      </c>
      <c r="AT93" s="3"/>
      <c r="AU93" s="2" t="s">
        <v>289</v>
      </c>
      <c r="AV93" s="3">
        <v>229</v>
      </c>
    </row>
    <row r="94" spans="1:48" ht="30" customHeight="1" x14ac:dyDescent="0.3">
      <c r="A94" s="10" t="s">
        <v>280</v>
      </c>
      <c r="B94" s="10" t="s">
        <v>290</v>
      </c>
      <c r="C94" s="10" t="s">
        <v>109</v>
      </c>
      <c r="D94" s="11">
        <v>3</v>
      </c>
      <c r="E94" s="13"/>
      <c r="F94" s="13">
        <f t="shared" si="14"/>
        <v>0</v>
      </c>
      <c r="G94" s="13"/>
      <c r="H94" s="13">
        <f t="shared" si="15"/>
        <v>0</v>
      </c>
      <c r="I94" s="13"/>
      <c r="J94" s="13">
        <f t="shared" si="16"/>
        <v>0</v>
      </c>
      <c r="K94" s="13">
        <f t="shared" si="17"/>
        <v>0</v>
      </c>
      <c r="L94" s="13">
        <f t="shared" si="18"/>
        <v>0</v>
      </c>
      <c r="M94" s="10" t="s">
        <v>52</v>
      </c>
      <c r="N94" s="2" t="s">
        <v>291</v>
      </c>
      <c r="O94" s="2" t="s">
        <v>52</v>
      </c>
      <c r="P94" s="2" t="s">
        <v>52</v>
      </c>
      <c r="Q94" s="2" t="s">
        <v>253</v>
      </c>
      <c r="R94" s="2" t="s">
        <v>60</v>
      </c>
      <c r="S94" s="2" t="s">
        <v>60</v>
      </c>
      <c r="T94" s="2" t="s">
        <v>61</v>
      </c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2" t="s">
        <v>52</v>
      </c>
      <c r="AS94" s="2" t="s">
        <v>52</v>
      </c>
      <c r="AT94" s="3"/>
      <c r="AU94" s="2" t="s">
        <v>292</v>
      </c>
      <c r="AV94" s="3">
        <v>230</v>
      </c>
    </row>
    <row r="95" spans="1:48" ht="30" customHeight="1" x14ac:dyDescent="0.3">
      <c r="A95" s="10" t="s">
        <v>280</v>
      </c>
      <c r="B95" s="10" t="s">
        <v>293</v>
      </c>
      <c r="C95" s="10" t="s">
        <v>109</v>
      </c>
      <c r="D95" s="11">
        <v>1</v>
      </c>
      <c r="E95" s="13"/>
      <c r="F95" s="13">
        <f t="shared" si="14"/>
        <v>0</v>
      </c>
      <c r="G95" s="13"/>
      <c r="H95" s="13">
        <f t="shared" si="15"/>
        <v>0</v>
      </c>
      <c r="I95" s="13"/>
      <c r="J95" s="13">
        <f t="shared" si="16"/>
        <v>0</v>
      </c>
      <c r="K95" s="13">
        <f t="shared" si="17"/>
        <v>0</v>
      </c>
      <c r="L95" s="13">
        <f t="shared" si="18"/>
        <v>0</v>
      </c>
      <c r="M95" s="10" t="s">
        <v>52</v>
      </c>
      <c r="N95" s="2" t="s">
        <v>294</v>
      </c>
      <c r="O95" s="2" t="s">
        <v>52</v>
      </c>
      <c r="P95" s="2" t="s">
        <v>52</v>
      </c>
      <c r="Q95" s="2" t="s">
        <v>253</v>
      </c>
      <c r="R95" s="2" t="s">
        <v>60</v>
      </c>
      <c r="S95" s="2" t="s">
        <v>60</v>
      </c>
      <c r="T95" s="2" t="s">
        <v>61</v>
      </c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2" t="s">
        <v>52</v>
      </c>
      <c r="AS95" s="2" t="s">
        <v>52</v>
      </c>
      <c r="AT95" s="3"/>
      <c r="AU95" s="2" t="s">
        <v>295</v>
      </c>
      <c r="AV95" s="3">
        <v>231</v>
      </c>
    </row>
    <row r="96" spans="1:48" ht="30" customHeight="1" x14ac:dyDescent="0.3">
      <c r="A96" s="10" t="s">
        <v>280</v>
      </c>
      <c r="B96" s="10" t="s">
        <v>296</v>
      </c>
      <c r="C96" s="10" t="s">
        <v>109</v>
      </c>
      <c r="D96" s="11">
        <v>2</v>
      </c>
      <c r="E96" s="13"/>
      <c r="F96" s="13">
        <f t="shared" si="14"/>
        <v>0</v>
      </c>
      <c r="G96" s="13"/>
      <c r="H96" s="13">
        <f t="shared" si="15"/>
        <v>0</v>
      </c>
      <c r="I96" s="13"/>
      <c r="J96" s="13">
        <f t="shared" si="16"/>
        <v>0</v>
      </c>
      <c r="K96" s="13">
        <f t="shared" si="17"/>
        <v>0</v>
      </c>
      <c r="L96" s="13">
        <f t="shared" si="18"/>
        <v>0</v>
      </c>
      <c r="M96" s="10" t="s">
        <v>52</v>
      </c>
      <c r="N96" s="2" t="s">
        <v>297</v>
      </c>
      <c r="O96" s="2" t="s">
        <v>52</v>
      </c>
      <c r="P96" s="2" t="s">
        <v>52</v>
      </c>
      <c r="Q96" s="2" t="s">
        <v>253</v>
      </c>
      <c r="R96" s="2" t="s">
        <v>60</v>
      </c>
      <c r="S96" s="2" t="s">
        <v>60</v>
      </c>
      <c r="T96" s="2" t="s">
        <v>61</v>
      </c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2" t="s">
        <v>52</v>
      </c>
      <c r="AS96" s="2" t="s">
        <v>52</v>
      </c>
      <c r="AT96" s="3"/>
      <c r="AU96" s="2" t="s">
        <v>298</v>
      </c>
      <c r="AV96" s="3">
        <v>232</v>
      </c>
    </row>
    <row r="97" spans="1:48" ht="30" customHeight="1" x14ac:dyDescent="0.3">
      <c r="A97" s="10" t="s">
        <v>280</v>
      </c>
      <c r="B97" s="10" t="s">
        <v>299</v>
      </c>
      <c r="C97" s="10" t="s">
        <v>109</v>
      </c>
      <c r="D97" s="11">
        <v>1</v>
      </c>
      <c r="E97" s="13"/>
      <c r="F97" s="13">
        <f t="shared" si="14"/>
        <v>0</v>
      </c>
      <c r="G97" s="13"/>
      <c r="H97" s="13">
        <f t="shared" si="15"/>
        <v>0</v>
      </c>
      <c r="I97" s="13"/>
      <c r="J97" s="13">
        <f t="shared" si="16"/>
        <v>0</v>
      </c>
      <c r="K97" s="13">
        <f t="shared" si="17"/>
        <v>0</v>
      </c>
      <c r="L97" s="13">
        <f t="shared" si="18"/>
        <v>0</v>
      </c>
      <c r="M97" s="10" t="s">
        <v>52</v>
      </c>
      <c r="N97" s="2" t="s">
        <v>300</v>
      </c>
      <c r="O97" s="2" t="s">
        <v>52</v>
      </c>
      <c r="P97" s="2" t="s">
        <v>52</v>
      </c>
      <c r="Q97" s="2" t="s">
        <v>253</v>
      </c>
      <c r="R97" s="2" t="s">
        <v>60</v>
      </c>
      <c r="S97" s="2" t="s">
        <v>60</v>
      </c>
      <c r="T97" s="2" t="s">
        <v>61</v>
      </c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2" t="s">
        <v>52</v>
      </c>
      <c r="AS97" s="2" t="s">
        <v>52</v>
      </c>
      <c r="AT97" s="3"/>
      <c r="AU97" s="2" t="s">
        <v>301</v>
      </c>
      <c r="AV97" s="3">
        <v>233</v>
      </c>
    </row>
    <row r="98" spans="1:48" ht="30" customHeight="1" x14ac:dyDescent="0.3">
      <c r="A98" s="10" t="s">
        <v>280</v>
      </c>
      <c r="B98" s="10" t="s">
        <v>302</v>
      </c>
      <c r="C98" s="10" t="s">
        <v>109</v>
      </c>
      <c r="D98" s="11">
        <v>1</v>
      </c>
      <c r="E98" s="13"/>
      <c r="F98" s="13">
        <f t="shared" si="14"/>
        <v>0</v>
      </c>
      <c r="G98" s="13"/>
      <c r="H98" s="13">
        <f t="shared" si="15"/>
        <v>0</v>
      </c>
      <c r="I98" s="13"/>
      <c r="J98" s="13">
        <f t="shared" si="16"/>
        <v>0</v>
      </c>
      <c r="K98" s="13">
        <f t="shared" si="17"/>
        <v>0</v>
      </c>
      <c r="L98" s="13">
        <f t="shared" si="18"/>
        <v>0</v>
      </c>
      <c r="M98" s="10" t="s">
        <v>52</v>
      </c>
      <c r="N98" s="2" t="s">
        <v>303</v>
      </c>
      <c r="O98" s="2" t="s">
        <v>52</v>
      </c>
      <c r="P98" s="2" t="s">
        <v>52</v>
      </c>
      <c r="Q98" s="2" t="s">
        <v>253</v>
      </c>
      <c r="R98" s="2" t="s">
        <v>60</v>
      </c>
      <c r="S98" s="2" t="s">
        <v>60</v>
      </c>
      <c r="T98" s="2" t="s">
        <v>61</v>
      </c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2" t="s">
        <v>52</v>
      </c>
      <c r="AS98" s="2" t="s">
        <v>52</v>
      </c>
      <c r="AT98" s="3"/>
      <c r="AU98" s="2" t="s">
        <v>304</v>
      </c>
      <c r="AV98" s="3">
        <v>234</v>
      </c>
    </row>
    <row r="99" spans="1:48" ht="30" customHeight="1" x14ac:dyDescent="0.3">
      <c r="A99" s="10" t="s">
        <v>305</v>
      </c>
      <c r="B99" s="10" t="s">
        <v>306</v>
      </c>
      <c r="C99" s="10" t="s">
        <v>109</v>
      </c>
      <c r="D99" s="11">
        <v>2</v>
      </c>
      <c r="E99" s="13"/>
      <c r="F99" s="13">
        <f t="shared" si="14"/>
        <v>0</v>
      </c>
      <c r="G99" s="13"/>
      <c r="H99" s="13">
        <f t="shared" si="15"/>
        <v>0</v>
      </c>
      <c r="I99" s="13"/>
      <c r="J99" s="13">
        <f t="shared" si="16"/>
        <v>0</v>
      </c>
      <c r="K99" s="13">
        <f t="shared" si="17"/>
        <v>0</v>
      </c>
      <c r="L99" s="13">
        <f t="shared" si="18"/>
        <v>0</v>
      </c>
      <c r="M99" s="10" t="s">
        <v>52</v>
      </c>
      <c r="N99" s="2" t="s">
        <v>307</v>
      </c>
      <c r="O99" s="2" t="s">
        <v>52</v>
      </c>
      <c r="P99" s="2" t="s">
        <v>52</v>
      </c>
      <c r="Q99" s="2" t="s">
        <v>253</v>
      </c>
      <c r="R99" s="2" t="s">
        <v>60</v>
      </c>
      <c r="S99" s="2" t="s">
        <v>60</v>
      </c>
      <c r="T99" s="2" t="s">
        <v>61</v>
      </c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2" t="s">
        <v>52</v>
      </c>
      <c r="AS99" s="2" t="s">
        <v>52</v>
      </c>
      <c r="AT99" s="3"/>
      <c r="AU99" s="2" t="s">
        <v>308</v>
      </c>
      <c r="AV99" s="3">
        <v>236</v>
      </c>
    </row>
    <row r="100" spans="1:48" ht="30" customHeight="1" x14ac:dyDescent="0.3">
      <c r="A100" s="10" t="s">
        <v>305</v>
      </c>
      <c r="B100" s="10" t="s">
        <v>309</v>
      </c>
      <c r="C100" s="10" t="s">
        <v>109</v>
      </c>
      <c r="D100" s="11">
        <v>1</v>
      </c>
      <c r="E100" s="13"/>
      <c r="F100" s="13">
        <f t="shared" si="14"/>
        <v>0</v>
      </c>
      <c r="G100" s="13"/>
      <c r="H100" s="13">
        <f t="shared" si="15"/>
        <v>0</v>
      </c>
      <c r="I100" s="13"/>
      <c r="J100" s="13">
        <f t="shared" si="16"/>
        <v>0</v>
      </c>
      <c r="K100" s="13">
        <f t="shared" si="17"/>
        <v>0</v>
      </c>
      <c r="L100" s="13">
        <f t="shared" si="18"/>
        <v>0</v>
      </c>
      <c r="M100" s="10" t="s">
        <v>52</v>
      </c>
      <c r="N100" s="2" t="s">
        <v>310</v>
      </c>
      <c r="O100" s="2" t="s">
        <v>52</v>
      </c>
      <c r="P100" s="2" t="s">
        <v>52</v>
      </c>
      <c r="Q100" s="2" t="s">
        <v>253</v>
      </c>
      <c r="R100" s="2" t="s">
        <v>60</v>
      </c>
      <c r="S100" s="2" t="s">
        <v>60</v>
      </c>
      <c r="T100" s="2" t="s">
        <v>61</v>
      </c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2" t="s">
        <v>52</v>
      </c>
      <c r="AS100" s="2" t="s">
        <v>52</v>
      </c>
      <c r="AT100" s="3"/>
      <c r="AU100" s="2" t="s">
        <v>311</v>
      </c>
      <c r="AV100" s="3">
        <v>237</v>
      </c>
    </row>
    <row r="101" spans="1:48" ht="30" customHeight="1" x14ac:dyDescent="0.3">
      <c r="A101" s="10" t="s">
        <v>305</v>
      </c>
      <c r="B101" s="10" t="s">
        <v>312</v>
      </c>
      <c r="C101" s="10" t="s">
        <v>109</v>
      </c>
      <c r="D101" s="11">
        <v>1</v>
      </c>
      <c r="E101" s="13"/>
      <c r="F101" s="13">
        <f t="shared" si="14"/>
        <v>0</v>
      </c>
      <c r="G101" s="13"/>
      <c r="H101" s="13">
        <f t="shared" si="15"/>
        <v>0</v>
      </c>
      <c r="I101" s="13"/>
      <c r="J101" s="13">
        <f t="shared" si="16"/>
        <v>0</v>
      </c>
      <c r="K101" s="13">
        <f t="shared" si="17"/>
        <v>0</v>
      </c>
      <c r="L101" s="13">
        <f t="shared" si="18"/>
        <v>0</v>
      </c>
      <c r="M101" s="10" t="s">
        <v>52</v>
      </c>
      <c r="N101" s="2" t="s">
        <v>313</v>
      </c>
      <c r="O101" s="2" t="s">
        <v>52</v>
      </c>
      <c r="P101" s="2" t="s">
        <v>52</v>
      </c>
      <c r="Q101" s="2" t="s">
        <v>253</v>
      </c>
      <c r="R101" s="2" t="s">
        <v>60</v>
      </c>
      <c r="S101" s="2" t="s">
        <v>60</v>
      </c>
      <c r="T101" s="2" t="s">
        <v>61</v>
      </c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2" t="s">
        <v>52</v>
      </c>
      <c r="AS101" s="2" t="s">
        <v>52</v>
      </c>
      <c r="AT101" s="3"/>
      <c r="AU101" s="2" t="s">
        <v>314</v>
      </c>
      <c r="AV101" s="3">
        <v>235</v>
      </c>
    </row>
    <row r="102" spans="1:48" ht="30" customHeight="1" x14ac:dyDescent="0.3">
      <c r="A102" s="10" t="s">
        <v>315</v>
      </c>
      <c r="B102" s="10" t="s">
        <v>316</v>
      </c>
      <c r="C102" s="10" t="s">
        <v>109</v>
      </c>
      <c r="D102" s="11">
        <v>1</v>
      </c>
      <c r="E102" s="13"/>
      <c r="F102" s="13">
        <f t="shared" si="14"/>
        <v>0</v>
      </c>
      <c r="G102" s="13"/>
      <c r="H102" s="13">
        <f t="shared" si="15"/>
        <v>0</v>
      </c>
      <c r="I102" s="13"/>
      <c r="J102" s="13">
        <f t="shared" si="16"/>
        <v>0</v>
      </c>
      <c r="K102" s="13">
        <f t="shared" si="17"/>
        <v>0</v>
      </c>
      <c r="L102" s="13">
        <f t="shared" si="18"/>
        <v>0</v>
      </c>
      <c r="M102" s="10" t="s">
        <v>52</v>
      </c>
      <c r="N102" s="2" t="s">
        <v>317</v>
      </c>
      <c r="O102" s="2" t="s">
        <v>52</v>
      </c>
      <c r="P102" s="2" t="s">
        <v>52</v>
      </c>
      <c r="Q102" s="2" t="s">
        <v>253</v>
      </c>
      <c r="R102" s="2" t="s">
        <v>60</v>
      </c>
      <c r="S102" s="2" t="s">
        <v>60</v>
      </c>
      <c r="T102" s="2" t="s">
        <v>61</v>
      </c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2" t="s">
        <v>52</v>
      </c>
      <c r="AS102" s="2" t="s">
        <v>52</v>
      </c>
      <c r="AT102" s="3"/>
      <c r="AU102" s="2" t="s">
        <v>318</v>
      </c>
      <c r="AV102" s="3">
        <v>238</v>
      </c>
    </row>
    <row r="103" spans="1:48" ht="30" customHeight="1" x14ac:dyDescent="0.3">
      <c r="A103" s="10" t="s">
        <v>319</v>
      </c>
      <c r="B103" s="10" t="s">
        <v>320</v>
      </c>
      <c r="C103" s="10" t="s">
        <v>109</v>
      </c>
      <c r="D103" s="11">
        <v>3</v>
      </c>
      <c r="E103" s="13"/>
      <c r="F103" s="13">
        <f t="shared" si="14"/>
        <v>0</v>
      </c>
      <c r="G103" s="13"/>
      <c r="H103" s="13">
        <f t="shared" si="15"/>
        <v>0</v>
      </c>
      <c r="I103" s="13"/>
      <c r="J103" s="13">
        <f t="shared" si="16"/>
        <v>0</v>
      </c>
      <c r="K103" s="13">
        <f t="shared" si="17"/>
        <v>0</v>
      </c>
      <c r="L103" s="13">
        <f t="shared" si="18"/>
        <v>0</v>
      </c>
      <c r="M103" s="10" t="s">
        <v>52</v>
      </c>
      <c r="N103" s="2" t="s">
        <v>321</v>
      </c>
      <c r="O103" s="2" t="s">
        <v>52</v>
      </c>
      <c r="P103" s="2" t="s">
        <v>52</v>
      </c>
      <c r="Q103" s="2" t="s">
        <v>253</v>
      </c>
      <c r="R103" s="2" t="s">
        <v>60</v>
      </c>
      <c r="S103" s="2" t="s">
        <v>60</v>
      </c>
      <c r="T103" s="2" t="s">
        <v>61</v>
      </c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2" t="s">
        <v>52</v>
      </c>
      <c r="AS103" s="2" t="s">
        <v>52</v>
      </c>
      <c r="AT103" s="3"/>
      <c r="AU103" s="2" t="s">
        <v>322</v>
      </c>
      <c r="AV103" s="3">
        <v>239</v>
      </c>
    </row>
    <row r="104" spans="1:48" ht="30" customHeight="1" x14ac:dyDescent="0.3">
      <c r="A104" s="10" t="s">
        <v>323</v>
      </c>
      <c r="B104" s="10" t="s">
        <v>324</v>
      </c>
      <c r="C104" s="10" t="s">
        <v>109</v>
      </c>
      <c r="D104" s="11">
        <v>1</v>
      </c>
      <c r="E104" s="13"/>
      <c r="F104" s="13">
        <f t="shared" si="14"/>
        <v>0</v>
      </c>
      <c r="G104" s="13"/>
      <c r="H104" s="13">
        <f t="shared" si="15"/>
        <v>0</v>
      </c>
      <c r="I104" s="13"/>
      <c r="J104" s="13">
        <f t="shared" si="16"/>
        <v>0</v>
      </c>
      <c r="K104" s="13">
        <f t="shared" si="17"/>
        <v>0</v>
      </c>
      <c r="L104" s="13">
        <f t="shared" si="18"/>
        <v>0</v>
      </c>
      <c r="M104" s="10" t="s">
        <v>52</v>
      </c>
      <c r="N104" s="2" t="s">
        <v>325</v>
      </c>
      <c r="O104" s="2" t="s">
        <v>52</v>
      </c>
      <c r="P104" s="2" t="s">
        <v>52</v>
      </c>
      <c r="Q104" s="2" t="s">
        <v>253</v>
      </c>
      <c r="R104" s="2" t="s">
        <v>60</v>
      </c>
      <c r="S104" s="2" t="s">
        <v>60</v>
      </c>
      <c r="T104" s="2" t="s">
        <v>61</v>
      </c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2" t="s">
        <v>52</v>
      </c>
      <c r="AS104" s="2" t="s">
        <v>52</v>
      </c>
      <c r="AT104" s="3"/>
      <c r="AU104" s="2" t="s">
        <v>326</v>
      </c>
      <c r="AV104" s="3">
        <v>250</v>
      </c>
    </row>
    <row r="105" spans="1:48" ht="30" customHeight="1" x14ac:dyDescent="0.3">
      <c r="A105" s="10" t="s">
        <v>327</v>
      </c>
      <c r="B105" s="10" t="s">
        <v>328</v>
      </c>
      <c r="C105" s="10" t="s">
        <v>329</v>
      </c>
      <c r="D105" s="11">
        <v>1</v>
      </c>
      <c r="E105" s="13"/>
      <c r="F105" s="13">
        <f t="shared" si="14"/>
        <v>0</v>
      </c>
      <c r="G105" s="13"/>
      <c r="H105" s="13">
        <f t="shared" si="15"/>
        <v>0</v>
      </c>
      <c r="I105" s="13"/>
      <c r="J105" s="13">
        <f t="shared" si="16"/>
        <v>0</v>
      </c>
      <c r="K105" s="13">
        <f t="shared" si="17"/>
        <v>0</v>
      </c>
      <c r="L105" s="13">
        <f t="shared" si="18"/>
        <v>0</v>
      </c>
      <c r="M105" s="10" t="s">
        <v>52</v>
      </c>
      <c r="N105" s="2" t="s">
        <v>330</v>
      </c>
      <c r="O105" s="2" t="s">
        <v>52</v>
      </c>
      <c r="P105" s="2" t="s">
        <v>52</v>
      </c>
      <c r="Q105" s="2" t="s">
        <v>253</v>
      </c>
      <c r="R105" s="2" t="s">
        <v>61</v>
      </c>
      <c r="S105" s="2" t="s">
        <v>60</v>
      </c>
      <c r="T105" s="2" t="s">
        <v>60</v>
      </c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2" t="s">
        <v>52</v>
      </c>
      <c r="AS105" s="2" t="s">
        <v>52</v>
      </c>
      <c r="AT105" s="3"/>
      <c r="AU105" s="2" t="s">
        <v>331</v>
      </c>
      <c r="AV105" s="3">
        <v>240</v>
      </c>
    </row>
    <row r="106" spans="1:48" ht="30" customHeight="1" x14ac:dyDescent="0.3">
      <c r="A106" s="10" t="s">
        <v>332</v>
      </c>
      <c r="B106" s="10" t="s">
        <v>333</v>
      </c>
      <c r="C106" s="10" t="s">
        <v>109</v>
      </c>
      <c r="D106" s="11">
        <v>3</v>
      </c>
      <c r="E106" s="13"/>
      <c r="F106" s="13">
        <f t="shared" si="14"/>
        <v>0</v>
      </c>
      <c r="G106" s="13"/>
      <c r="H106" s="13">
        <f t="shared" si="15"/>
        <v>0</v>
      </c>
      <c r="I106" s="13"/>
      <c r="J106" s="13">
        <f t="shared" si="16"/>
        <v>0</v>
      </c>
      <c r="K106" s="13">
        <f t="shared" si="17"/>
        <v>0</v>
      </c>
      <c r="L106" s="13">
        <f t="shared" si="18"/>
        <v>0</v>
      </c>
      <c r="M106" s="10" t="s">
        <v>52</v>
      </c>
      <c r="N106" s="2" t="s">
        <v>334</v>
      </c>
      <c r="O106" s="2" t="s">
        <v>52</v>
      </c>
      <c r="P106" s="2" t="s">
        <v>52</v>
      </c>
      <c r="Q106" s="2" t="s">
        <v>253</v>
      </c>
      <c r="R106" s="2" t="s">
        <v>60</v>
      </c>
      <c r="S106" s="2" t="s">
        <v>60</v>
      </c>
      <c r="T106" s="2" t="s">
        <v>61</v>
      </c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2" t="s">
        <v>52</v>
      </c>
      <c r="AS106" s="2" t="s">
        <v>52</v>
      </c>
      <c r="AT106" s="3"/>
      <c r="AU106" s="2" t="s">
        <v>335</v>
      </c>
      <c r="AV106" s="3">
        <v>248</v>
      </c>
    </row>
    <row r="107" spans="1:48" ht="30" customHeight="1" x14ac:dyDescent="0.3">
      <c r="A107" s="10" t="s">
        <v>336</v>
      </c>
      <c r="B107" s="10" t="s">
        <v>337</v>
      </c>
      <c r="C107" s="10" t="s">
        <v>329</v>
      </c>
      <c r="D107" s="11">
        <v>2</v>
      </c>
      <c r="E107" s="13"/>
      <c r="F107" s="13">
        <f t="shared" si="14"/>
        <v>0</v>
      </c>
      <c r="G107" s="13"/>
      <c r="H107" s="13">
        <f t="shared" si="15"/>
        <v>0</v>
      </c>
      <c r="I107" s="13"/>
      <c r="J107" s="13">
        <f t="shared" si="16"/>
        <v>0</v>
      </c>
      <c r="K107" s="13">
        <f t="shared" si="17"/>
        <v>0</v>
      </c>
      <c r="L107" s="13">
        <f t="shared" si="18"/>
        <v>0</v>
      </c>
      <c r="M107" s="10" t="s">
        <v>52</v>
      </c>
      <c r="N107" s="2" t="s">
        <v>338</v>
      </c>
      <c r="O107" s="2" t="s">
        <v>52</v>
      </c>
      <c r="P107" s="2" t="s">
        <v>52</v>
      </c>
      <c r="Q107" s="2" t="s">
        <v>253</v>
      </c>
      <c r="R107" s="2" t="s">
        <v>61</v>
      </c>
      <c r="S107" s="2" t="s">
        <v>60</v>
      </c>
      <c r="T107" s="2" t="s">
        <v>60</v>
      </c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2" t="s">
        <v>52</v>
      </c>
      <c r="AS107" s="2" t="s">
        <v>52</v>
      </c>
      <c r="AT107" s="3"/>
      <c r="AU107" s="2" t="s">
        <v>339</v>
      </c>
      <c r="AV107" s="3">
        <v>246</v>
      </c>
    </row>
    <row r="108" spans="1:48" ht="30" customHeight="1" x14ac:dyDescent="0.3">
      <c r="A108" s="10" t="s">
        <v>340</v>
      </c>
      <c r="B108" s="10" t="s">
        <v>337</v>
      </c>
      <c r="C108" s="10" t="s">
        <v>329</v>
      </c>
      <c r="D108" s="11">
        <v>1</v>
      </c>
      <c r="E108" s="13"/>
      <c r="F108" s="13">
        <f t="shared" si="14"/>
        <v>0</v>
      </c>
      <c r="G108" s="13"/>
      <c r="H108" s="13">
        <f t="shared" si="15"/>
        <v>0</v>
      </c>
      <c r="I108" s="13"/>
      <c r="J108" s="13">
        <f t="shared" si="16"/>
        <v>0</v>
      </c>
      <c r="K108" s="13">
        <f t="shared" si="17"/>
        <v>0</v>
      </c>
      <c r="L108" s="13">
        <f t="shared" si="18"/>
        <v>0</v>
      </c>
      <c r="M108" s="10" t="s">
        <v>52</v>
      </c>
      <c r="N108" s="2" t="s">
        <v>341</v>
      </c>
      <c r="O108" s="2" t="s">
        <v>52</v>
      </c>
      <c r="P108" s="2" t="s">
        <v>52</v>
      </c>
      <c r="Q108" s="2" t="s">
        <v>253</v>
      </c>
      <c r="R108" s="2" t="s">
        <v>61</v>
      </c>
      <c r="S108" s="2" t="s">
        <v>60</v>
      </c>
      <c r="T108" s="2" t="s">
        <v>60</v>
      </c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2" t="s">
        <v>52</v>
      </c>
      <c r="AS108" s="2" t="s">
        <v>52</v>
      </c>
      <c r="AT108" s="3"/>
      <c r="AU108" s="2" t="s">
        <v>342</v>
      </c>
      <c r="AV108" s="3">
        <v>247</v>
      </c>
    </row>
    <row r="109" spans="1:48" ht="30" customHeight="1" x14ac:dyDescent="0.3">
      <c r="A109" s="10" t="s">
        <v>343</v>
      </c>
      <c r="B109" s="10" t="s">
        <v>344</v>
      </c>
      <c r="C109" s="10" t="s">
        <v>329</v>
      </c>
      <c r="D109" s="11">
        <v>2</v>
      </c>
      <c r="E109" s="13"/>
      <c r="F109" s="13">
        <f t="shared" si="14"/>
        <v>0</v>
      </c>
      <c r="G109" s="13"/>
      <c r="H109" s="13">
        <f t="shared" si="15"/>
        <v>0</v>
      </c>
      <c r="I109" s="13"/>
      <c r="J109" s="13">
        <f t="shared" si="16"/>
        <v>0</v>
      </c>
      <c r="K109" s="13">
        <f t="shared" si="17"/>
        <v>0</v>
      </c>
      <c r="L109" s="13">
        <f t="shared" si="18"/>
        <v>0</v>
      </c>
      <c r="M109" s="10" t="s">
        <v>52</v>
      </c>
      <c r="N109" s="2" t="s">
        <v>345</v>
      </c>
      <c r="O109" s="2" t="s">
        <v>52</v>
      </c>
      <c r="P109" s="2" t="s">
        <v>52</v>
      </c>
      <c r="Q109" s="2" t="s">
        <v>253</v>
      </c>
      <c r="R109" s="2" t="s">
        <v>61</v>
      </c>
      <c r="S109" s="2" t="s">
        <v>60</v>
      </c>
      <c r="T109" s="2" t="s">
        <v>60</v>
      </c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2" t="s">
        <v>52</v>
      </c>
      <c r="AS109" s="2" t="s">
        <v>52</v>
      </c>
      <c r="AT109" s="3"/>
      <c r="AU109" s="2" t="s">
        <v>346</v>
      </c>
      <c r="AV109" s="3">
        <v>249</v>
      </c>
    </row>
    <row r="110" spans="1:48" ht="30" customHeight="1" x14ac:dyDescent="0.3">
      <c r="A110" s="10" t="s">
        <v>347</v>
      </c>
      <c r="B110" s="10" t="s">
        <v>348</v>
      </c>
      <c r="C110" s="10" t="s">
        <v>329</v>
      </c>
      <c r="D110" s="11">
        <v>5</v>
      </c>
      <c r="E110" s="13"/>
      <c r="F110" s="13">
        <f t="shared" si="14"/>
        <v>0</v>
      </c>
      <c r="G110" s="13"/>
      <c r="H110" s="13">
        <f t="shared" si="15"/>
        <v>0</v>
      </c>
      <c r="I110" s="13"/>
      <c r="J110" s="13">
        <f t="shared" si="16"/>
        <v>0</v>
      </c>
      <c r="K110" s="13">
        <f t="shared" si="17"/>
        <v>0</v>
      </c>
      <c r="L110" s="13">
        <f t="shared" si="18"/>
        <v>0</v>
      </c>
      <c r="M110" s="10" t="s">
        <v>52</v>
      </c>
      <c r="N110" s="2" t="s">
        <v>349</v>
      </c>
      <c r="O110" s="2" t="s">
        <v>52</v>
      </c>
      <c r="P110" s="2" t="s">
        <v>52</v>
      </c>
      <c r="Q110" s="2" t="s">
        <v>253</v>
      </c>
      <c r="R110" s="2" t="s">
        <v>61</v>
      </c>
      <c r="S110" s="2" t="s">
        <v>60</v>
      </c>
      <c r="T110" s="2" t="s">
        <v>60</v>
      </c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2" t="s">
        <v>52</v>
      </c>
      <c r="AS110" s="2" t="s">
        <v>52</v>
      </c>
      <c r="AT110" s="3"/>
      <c r="AU110" s="2" t="s">
        <v>350</v>
      </c>
      <c r="AV110" s="3">
        <v>241</v>
      </c>
    </row>
    <row r="111" spans="1:48" ht="30" customHeight="1" x14ac:dyDescent="0.3">
      <c r="A111" s="10" t="s">
        <v>347</v>
      </c>
      <c r="B111" s="10" t="s">
        <v>351</v>
      </c>
      <c r="C111" s="10" t="s">
        <v>329</v>
      </c>
      <c r="D111" s="11">
        <v>6</v>
      </c>
      <c r="E111" s="13"/>
      <c r="F111" s="13">
        <f t="shared" si="14"/>
        <v>0</v>
      </c>
      <c r="G111" s="13"/>
      <c r="H111" s="13">
        <f t="shared" si="15"/>
        <v>0</v>
      </c>
      <c r="I111" s="13"/>
      <c r="J111" s="13">
        <f t="shared" si="16"/>
        <v>0</v>
      </c>
      <c r="K111" s="13">
        <f t="shared" si="17"/>
        <v>0</v>
      </c>
      <c r="L111" s="13">
        <f t="shared" si="18"/>
        <v>0</v>
      </c>
      <c r="M111" s="10" t="s">
        <v>52</v>
      </c>
      <c r="N111" s="2" t="s">
        <v>352</v>
      </c>
      <c r="O111" s="2" t="s">
        <v>52</v>
      </c>
      <c r="P111" s="2" t="s">
        <v>52</v>
      </c>
      <c r="Q111" s="2" t="s">
        <v>253</v>
      </c>
      <c r="R111" s="2" t="s">
        <v>61</v>
      </c>
      <c r="S111" s="2" t="s">
        <v>60</v>
      </c>
      <c r="T111" s="2" t="s">
        <v>60</v>
      </c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2" t="s">
        <v>52</v>
      </c>
      <c r="AS111" s="2" t="s">
        <v>52</v>
      </c>
      <c r="AT111" s="3"/>
      <c r="AU111" s="2" t="s">
        <v>353</v>
      </c>
      <c r="AV111" s="3">
        <v>242</v>
      </c>
    </row>
    <row r="112" spans="1:48" ht="30" customHeight="1" x14ac:dyDescent="0.3">
      <c r="A112" s="10" t="s">
        <v>347</v>
      </c>
      <c r="B112" s="10" t="s">
        <v>354</v>
      </c>
      <c r="C112" s="10" t="s">
        <v>329</v>
      </c>
      <c r="D112" s="11">
        <v>2</v>
      </c>
      <c r="E112" s="13"/>
      <c r="F112" s="13">
        <f t="shared" si="14"/>
        <v>0</v>
      </c>
      <c r="G112" s="13"/>
      <c r="H112" s="13">
        <f t="shared" si="15"/>
        <v>0</v>
      </c>
      <c r="I112" s="13"/>
      <c r="J112" s="13">
        <f t="shared" si="16"/>
        <v>0</v>
      </c>
      <c r="K112" s="13">
        <f t="shared" si="17"/>
        <v>0</v>
      </c>
      <c r="L112" s="13">
        <f t="shared" si="18"/>
        <v>0</v>
      </c>
      <c r="M112" s="10" t="s">
        <v>52</v>
      </c>
      <c r="N112" s="2" t="s">
        <v>355</v>
      </c>
      <c r="O112" s="2" t="s">
        <v>52</v>
      </c>
      <c r="P112" s="2" t="s">
        <v>52</v>
      </c>
      <c r="Q112" s="2" t="s">
        <v>253</v>
      </c>
      <c r="R112" s="2" t="s">
        <v>61</v>
      </c>
      <c r="S112" s="2" t="s">
        <v>60</v>
      </c>
      <c r="T112" s="2" t="s">
        <v>60</v>
      </c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2" t="s">
        <v>52</v>
      </c>
      <c r="AS112" s="2" t="s">
        <v>52</v>
      </c>
      <c r="AT112" s="3"/>
      <c r="AU112" s="2" t="s">
        <v>356</v>
      </c>
      <c r="AV112" s="3">
        <v>243</v>
      </c>
    </row>
    <row r="113" spans="1:48" ht="30" customHeight="1" x14ac:dyDescent="0.3">
      <c r="A113" s="10" t="s">
        <v>347</v>
      </c>
      <c r="B113" s="10" t="s">
        <v>328</v>
      </c>
      <c r="C113" s="10" t="s">
        <v>329</v>
      </c>
      <c r="D113" s="11">
        <v>28</v>
      </c>
      <c r="E113" s="13"/>
      <c r="F113" s="13">
        <f t="shared" si="14"/>
        <v>0</v>
      </c>
      <c r="G113" s="13"/>
      <c r="H113" s="13">
        <f t="shared" si="15"/>
        <v>0</v>
      </c>
      <c r="I113" s="13"/>
      <c r="J113" s="13">
        <f t="shared" si="16"/>
        <v>0</v>
      </c>
      <c r="K113" s="13">
        <f t="shared" si="17"/>
        <v>0</v>
      </c>
      <c r="L113" s="13">
        <f t="shared" si="18"/>
        <v>0</v>
      </c>
      <c r="M113" s="10" t="s">
        <v>52</v>
      </c>
      <c r="N113" s="2" t="s">
        <v>357</v>
      </c>
      <c r="O113" s="2" t="s">
        <v>52</v>
      </c>
      <c r="P113" s="2" t="s">
        <v>52</v>
      </c>
      <c r="Q113" s="2" t="s">
        <v>253</v>
      </c>
      <c r="R113" s="2" t="s">
        <v>61</v>
      </c>
      <c r="S113" s="2" t="s">
        <v>60</v>
      </c>
      <c r="T113" s="2" t="s">
        <v>60</v>
      </c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2" t="s">
        <v>52</v>
      </c>
      <c r="AS113" s="2" t="s">
        <v>52</v>
      </c>
      <c r="AT113" s="3"/>
      <c r="AU113" s="2" t="s">
        <v>358</v>
      </c>
      <c r="AV113" s="3">
        <v>244</v>
      </c>
    </row>
    <row r="114" spans="1:48" ht="30" customHeight="1" x14ac:dyDescent="0.3">
      <c r="A114" s="10" t="s">
        <v>359</v>
      </c>
      <c r="B114" s="10" t="s">
        <v>328</v>
      </c>
      <c r="C114" s="10" t="s">
        <v>329</v>
      </c>
      <c r="D114" s="11">
        <v>3</v>
      </c>
      <c r="E114" s="13"/>
      <c r="F114" s="13">
        <f t="shared" si="14"/>
        <v>0</v>
      </c>
      <c r="G114" s="13"/>
      <c r="H114" s="13">
        <f t="shared" si="15"/>
        <v>0</v>
      </c>
      <c r="I114" s="13"/>
      <c r="J114" s="13">
        <f t="shared" si="16"/>
        <v>0</v>
      </c>
      <c r="K114" s="13">
        <f t="shared" si="17"/>
        <v>0</v>
      </c>
      <c r="L114" s="13">
        <f t="shared" si="18"/>
        <v>0</v>
      </c>
      <c r="M114" s="10" t="s">
        <v>52</v>
      </c>
      <c r="N114" s="2" t="s">
        <v>360</v>
      </c>
      <c r="O114" s="2" t="s">
        <v>52</v>
      </c>
      <c r="P114" s="2" t="s">
        <v>52</v>
      </c>
      <c r="Q114" s="2" t="s">
        <v>253</v>
      </c>
      <c r="R114" s="2" t="s">
        <v>61</v>
      </c>
      <c r="S114" s="2" t="s">
        <v>60</v>
      </c>
      <c r="T114" s="2" t="s">
        <v>60</v>
      </c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2" t="s">
        <v>52</v>
      </c>
      <c r="AS114" s="2" t="s">
        <v>52</v>
      </c>
      <c r="AT114" s="3"/>
      <c r="AU114" s="2" t="s">
        <v>361</v>
      </c>
      <c r="AV114" s="3">
        <v>245</v>
      </c>
    </row>
    <row r="115" spans="1:48" ht="30" customHeight="1" x14ac:dyDescent="0.3">
      <c r="A115" s="10" t="s">
        <v>362</v>
      </c>
      <c r="B115" s="10" t="s">
        <v>363</v>
      </c>
      <c r="C115" s="10" t="s">
        <v>364</v>
      </c>
      <c r="D115" s="11">
        <v>30</v>
      </c>
      <c r="E115" s="13"/>
      <c r="F115" s="13">
        <f t="shared" si="14"/>
        <v>0</v>
      </c>
      <c r="G115" s="13"/>
      <c r="H115" s="13">
        <f t="shared" si="15"/>
        <v>0</v>
      </c>
      <c r="I115" s="13"/>
      <c r="J115" s="13">
        <f t="shared" si="16"/>
        <v>0</v>
      </c>
      <c r="K115" s="13">
        <f t="shared" si="17"/>
        <v>0</v>
      </c>
      <c r="L115" s="13">
        <f t="shared" si="18"/>
        <v>0</v>
      </c>
      <c r="M115" s="10" t="s">
        <v>52</v>
      </c>
      <c r="N115" s="2" t="s">
        <v>365</v>
      </c>
      <c r="O115" s="2" t="s">
        <v>52</v>
      </c>
      <c r="P115" s="2" t="s">
        <v>52</v>
      </c>
      <c r="Q115" s="2" t="s">
        <v>253</v>
      </c>
      <c r="R115" s="2" t="s">
        <v>61</v>
      </c>
      <c r="S115" s="2" t="s">
        <v>60</v>
      </c>
      <c r="T115" s="2" t="s">
        <v>60</v>
      </c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2" t="s">
        <v>52</v>
      </c>
      <c r="AS115" s="2" t="s">
        <v>52</v>
      </c>
      <c r="AT115" s="3"/>
      <c r="AU115" s="2" t="s">
        <v>366</v>
      </c>
      <c r="AV115" s="3">
        <v>364</v>
      </c>
    </row>
    <row r="116" spans="1:48" ht="30" customHeight="1" x14ac:dyDescent="0.3">
      <c r="A116" s="10" t="s">
        <v>367</v>
      </c>
      <c r="B116" s="10" t="s">
        <v>368</v>
      </c>
      <c r="C116" s="10" t="s">
        <v>364</v>
      </c>
      <c r="D116" s="11">
        <v>30</v>
      </c>
      <c r="E116" s="13"/>
      <c r="F116" s="13">
        <f t="shared" si="14"/>
        <v>0</v>
      </c>
      <c r="G116" s="13"/>
      <c r="H116" s="13">
        <f t="shared" si="15"/>
        <v>0</v>
      </c>
      <c r="I116" s="13"/>
      <c r="J116" s="13">
        <f t="shared" si="16"/>
        <v>0</v>
      </c>
      <c r="K116" s="13">
        <f t="shared" si="17"/>
        <v>0</v>
      </c>
      <c r="L116" s="13">
        <f t="shared" si="18"/>
        <v>0</v>
      </c>
      <c r="M116" s="10" t="s">
        <v>52</v>
      </c>
      <c r="N116" s="2" t="s">
        <v>369</v>
      </c>
      <c r="O116" s="2" t="s">
        <v>52</v>
      </c>
      <c r="P116" s="2" t="s">
        <v>52</v>
      </c>
      <c r="Q116" s="2" t="s">
        <v>253</v>
      </c>
      <c r="R116" s="2" t="s">
        <v>61</v>
      </c>
      <c r="S116" s="2" t="s">
        <v>60</v>
      </c>
      <c r="T116" s="2" t="s">
        <v>60</v>
      </c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2" t="s">
        <v>52</v>
      </c>
      <c r="AS116" s="2" t="s">
        <v>52</v>
      </c>
      <c r="AT116" s="3"/>
      <c r="AU116" s="2" t="s">
        <v>370</v>
      </c>
      <c r="AV116" s="3">
        <v>365</v>
      </c>
    </row>
    <row r="117" spans="1:48" ht="30" customHeight="1" x14ac:dyDescent="0.3">
      <c r="A117" s="10" t="s">
        <v>74</v>
      </c>
      <c r="B117" s="10" t="s">
        <v>75</v>
      </c>
      <c r="C117" s="10" t="s">
        <v>76</v>
      </c>
      <c r="D117" s="11">
        <v>0.63</v>
      </c>
      <c r="E117" s="13"/>
      <c r="F117" s="13">
        <f t="shared" si="14"/>
        <v>0</v>
      </c>
      <c r="G117" s="13"/>
      <c r="H117" s="13">
        <f t="shared" si="15"/>
        <v>0</v>
      </c>
      <c r="I117" s="13"/>
      <c r="J117" s="13">
        <f t="shared" si="16"/>
        <v>0</v>
      </c>
      <c r="K117" s="13">
        <f t="shared" si="17"/>
        <v>0</v>
      </c>
      <c r="L117" s="13">
        <f t="shared" si="18"/>
        <v>0</v>
      </c>
      <c r="M117" s="10" t="s">
        <v>52</v>
      </c>
      <c r="N117" s="2" t="s">
        <v>77</v>
      </c>
      <c r="O117" s="2" t="s">
        <v>52</v>
      </c>
      <c r="P117" s="2" t="s">
        <v>52</v>
      </c>
      <c r="Q117" s="2" t="s">
        <v>253</v>
      </c>
      <c r="R117" s="2" t="s">
        <v>60</v>
      </c>
      <c r="S117" s="2" t="s">
        <v>60</v>
      </c>
      <c r="T117" s="2" t="s">
        <v>61</v>
      </c>
      <c r="U117" s="3"/>
      <c r="V117" s="3"/>
      <c r="W117" s="3"/>
      <c r="X117" s="3"/>
      <c r="Y117" s="3">
        <v>2</v>
      </c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2" t="s">
        <v>52</v>
      </c>
      <c r="AS117" s="2" t="s">
        <v>52</v>
      </c>
      <c r="AT117" s="3"/>
      <c r="AU117" s="2" t="s">
        <v>371</v>
      </c>
      <c r="AV117" s="3">
        <v>344</v>
      </c>
    </row>
    <row r="118" spans="1:48" ht="30" customHeight="1" x14ac:dyDescent="0.3">
      <c r="A118" s="10" t="s">
        <v>372</v>
      </c>
      <c r="B118" s="10" t="s">
        <v>75</v>
      </c>
      <c r="C118" s="10" t="s">
        <v>76</v>
      </c>
      <c r="D118" s="11">
        <v>1.57</v>
      </c>
      <c r="E118" s="13"/>
      <c r="F118" s="13">
        <f t="shared" si="14"/>
        <v>0</v>
      </c>
      <c r="G118" s="13"/>
      <c r="H118" s="13">
        <f t="shared" si="15"/>
        <v>0</v>
      </c>
      <c r="I118" s="13"/>
      <c r="J118" s="13">
        <f t="shared" si="16"/>
        <v>0</v>
      </c>
      <c r="K118" s="13">
        <f t="shared" si="17"/>
        <v>0</v>
      </c>
      <c r="L118" s="13">
        <f t="shared" si="18"/>
        <v>0</v>
      </c>
      <c r="M118" s="10" t="s">
        <v>52</v>
      </c>
      <c r="N118" s="2" t="s">
        <v>373</v>
      </c>
      <c r="O118" s="2" t="s">
        <v>52</v>
      </c>
      <c r="P118" s="2" t="s">
        <v>52</v>
      </c>
      <c r="Q118" s="2" t="s">
        <v>253</v>
      </c>
      <c r="R118" s="2" t="s">
        <v>60</v>
      </c>
      <c r="S118" s="2" t="s">
        <v>60</v>
      </c>
      <c r="T118" s="2" t="s">
        <v>61</v>
      </c>
      <c r="U118" s="3"/>
      <c r="V118" s="3"/>
      <c r="W118" s="3"/>
      <c r="X118" s="3"/>
      <c r="Y118" s="3">
        <v>2</v>
      </c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2" t="s">
        <v>52</v>
      </c>
      <c r="AS118" s="2" t="s">
        <v>52</v>
      </c>
      <c r="AT118" s="3"/>
      <c r="AU118" s="2" t="s">
        <v>374</v>
      </c>
      <c r="AV118" s="3">
        <v>345</v>
      </c>
    </row>
    <row r="119" spans="1:48" ht="30" customHeight="1" x14ac:dyDescent="0.3">
      <c r="A119" s="10" t="s">
        <v>85</v>
      </c>
      <c r="B119" s="10" t="s">
        <v>86</v>
      </c>
      <c r="C119" s="10" t="s">
        <v>87</v>
      </c>
      <c r="D119" s="11">
        <v>1</v>
      </c>
      <c r="E119" s="13"/>
      <c r="F119" s="13">
        <f t="shared" si="14"/>
        <v>0</v>
      </c>
      <c r="G119" s="13"/>
      <c r="H119" s="13">
        <f t="shared" si="15"/>
        <v>0</v>
      </c>
      <c r="I119" s="13"/>
      <c r="J119" s="13">
        <f t="shared" si="16"/>
        <v>0</v>
      </c>
      <c r="K119" s="13">
        <f t="shared" si="17"/>
        <v>0</v>
      </c>
      <c r="L119" s="13">
        <f t="shared" si="18"/>
        <v>0</v>
      </c>
      <c r="M119" s="10" t="s">
        <v>52</v>
      </c>
      <c r="N119" s="2" t="s">
        <v>375</v>
      </c>
      <c r="O119" s="2" t="s">
        <v>52</v>
      </c>
      <c r="P119" s="2" t="s">
        <v>52</v>
      </c>
      <c r="Q119" s="2" t="s">
        <v>253</v>
      </c>
      <c r="R119" s="2" t="s">
        <v>60</v>
      </c>
      <c r="S119" s="2" t="s">
        <v>60</v>
      </c>
      <c r="T119" s="2" t="s">
        <v>60</v>
      </c>
      <c r="U119" s="3">
        <v>1</v>
      </c>
      <c r="V119" s="3">
        <v>0</v>
      </c>
      <c r="W119" s="3">
        <v>0.02</v>
      </c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2" t="s">
        <v>52</v>
      </c>
      <c r="AS119" s="2" t="s">
        <v>52</v>
      </c>
      <c r="AT119" s="3"/>
      <c r="AU119" s="2" t="s">
        <v>376</v>
      </c>
      <c r="AV119" s="3">
        <v>494</v>
      </c>
    </row>
    <row r="120" spans="1:48" ht="30" customHeight="1" x14ac:dyDescent="0.3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</row>
    <row r="121" spans="1:48" ht="30" customHeight="1" x14ac:dyDescent="0.3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</row>
    <row r="122" spans="1:48" ht="30" customHeight="1" x14ac:dyDescent="0.3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</row>
    <row r="123" spans="1:48" ht="30" customHeight="1" x14ac:dyDescent="0.3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</row>
    <row r="124" spans="1:48" ht="30" customHeight="1" x14ac:dyDescent="0.3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</row>
    <row r="125" spans="1:48" ht="30" customHeight="1" x14ac:dyDescent="0.3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</row>
    <row r="126" spans="1:48" ht="30" customHeight="1" x14ac:dyDescent="0.3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</row>
    <row r="127" spans="1:48" ht="30" customHeight="1" x14ac:dyDescent="0.3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</row>
    <row r="128" spans="1:48" ht="30" customHeight="1" x14ac:dyDescent="0.3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</row>
    <row r="129" spans="1:48" ht="30" customHeight="1" x14ac:dyDescent="0.3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</row>
    <row r="130" spans="1:48" ht="30" customHeight="1" x14ac:dyDescent="0.3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</row>
    <row r="131" spans="1:48" ht="30" customHeight="1" x14ac:dyDescent="0.3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</row>
    <row r="132" spans="1:48" ht="30" customHeight="1" x14ac:dyDescent="0.3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</row>
    <row r="133" spans="1:48" ht="30" customHeight="1" x14ac:dyDescent="0.3">
      <c r="A133" s="10" t="s">
        <v>90</v>
      </c>
      <c r="B133" s="11"/>
      <c r="C133" s="11"/>
      <c r="D133" s="11"/>
      <c r="E133" s="11"/>
      <c r="F133" s="13">
        <f>SUM(F83:F132)</f>
        <v>0</v>
      </c>
      <c r="G133" s="11"/>
      <c r="H133" s="13">
        <f>SUM(H83:H132)</f>
        <v>0</v>
      </c>
      <c r="I133" s="11"/>
      <c r="J133" s="13">
        <f>SUM(J83:J132)</f>
        <v>0</v>
      </c>
      <c r="K133" s="11"/>
      <c r="L133" s="13">
        <f>SUM(L83:L132)</f>
        <v>0</v>
      </c>
      <c r="M133" s="11"/>
      <c r="N133" t="s">
        <v>91</v>
      </c>
    </row>
    <row r="134" spans="1:48" ht="30" customHeight="1" x14ac:dyDescent="0.3">
      <c r="A134" s="14" t="s">
        <v>377</v>
      </c>
      <c r="B134" s="14" t="s">
        <v>52</v>
      </c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8"/>
      <c r="O134" s="8"/>
      <c r="P134" s="8"/>
      <c r="Q134" s="7" t="s">
        <v>378</v>
      </c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</row>
    <row r="135" spans="1:48" ht="30" customHeight="1" x14ac:dyDescent="0.3">
      <c r="A135" s="10" t="s">
        <v>254</v>
      </c>
      <c r="B135" s="10" t="s">
        <v>255</v>
      </c>
      <c r="C135" s="10" t="s">
        <v>118</v>
      </c>
      <c r="D135" s="11">
        <v>52</v>
      </c>
      <c r="E135" s="13"/>
      <c r="F135" s="13">
        <f t="shared" ref="F135:F172" si="19">TRUNC(E135*D135, 0)</f>
        <v>0</v>
      </c>
      <c r="G135" s="13"/>
      <c r="H135" s="13">
        <f t="shared" ref="H135:H172" si="20">TRUNC(G135*D135, 0)</f>
        <v>0</v>
      </c>
      <c r="I135" s="13"/>
      <c r="J135" s="13">
        <f t="shared" ref="J135:J172" si="21">TRUNC(I135*D135, 0)</f>
        <v>0</v>
      </c>
      <c r="K135" s="13">
        <f t="shared" ref="K135:K172" si="22">TRUNC(E135+G135+I135, 0)</f>
        <v>0</v>
      </c>
      <c r="L135" s="13">
        <f t="shared" ref="L135:L172" si="23">TRUNC(F135+H135+J135, 0)</f>
        <v>0</v>
      </c>
      <c r="M135" s="10" t="s">
        <v>52</v>
      </c>
      <c r="N135" s="2" t="s">
        <v>256</v>
      </c>
      <c r="O135" s="2" t="s">
        <v>52</v>
      </c>
      <c r="P135" s="2" t="s">
        <v>52</v>
      </c>
      <c r="Q135" s="2" t="s">
        <v>378</v>
      </c>
      <c r="R135" s="2" t="s">
        <v>60</v>
      </c>
      <c r="S135" s="2" t="s">
        <v>60</v>
      </c>
      <c r="T135" s="2" t="s">
        <v>61</v>
      </c>
      <c r="U135" s="3"/>
      <c r="V135" s="3"/>
      <c r="W135" s="3"/>
      <c r="X135" s="3">
        <v>1</v>
      </c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2" t="s">
        <v>52</v>
      </c>
      <c r="AS135" s="2" t="s">
        <v>52</v>
      </c>
      <c r="AT135" s="3"/>
      <c r="AU135" s="2" t="s">
        <v>379</v>
      </c>
      <c r="AV135" s="3">
        <v>254</v>
      </c>
    </row>
    <row r="136" spans="1:48" ht="30" customHeight="1" x14ac:dyDescent="0.3">
      <c r="A136" s="10" t="s">
        <v>254</v>
      </c>
      <c r="B136" s="10" t="s">
        <v>380</v>
      </c>
      <c r="C136" s="10" t="s">
        <v>118</v>
      </c>
      <c r="D136" s="11">
        <v>6</v>
      </c>
      <c r="E136" s="13"/>
      <c r="F136" s="13">
        <f t="shared" si="19"/>
        <v>0</v>
      </c>
      <c r="G136" s="13"/>
      <c r="H136" s="13">
        <f t="shared" si="20"/>
        <v>0</v>
      </c>
      <c r="I136" s="13"/>
      <c r="J136" s="13">
        <f t="shared" si="21"/>
        <v>0</v>
      </c>
      <c r="K136" s="13">
        <f t="shared" si="22"/>
        <v>0</v>
      </c>
      <c r="L136" s="13">
        <f t="shared" si="23"/>
        <v>0</v>
      </c>
      <c r="M136" s="10" t="s">
        <v>52</v>
      </c>
      <c r="N136" s="2" t="s">
        <v>381</v>
      </c>
      <c r="O136" s="2" t="s">
        <v>52</v>
      </c>
      <c r="P136" s="2" t="s">
        <v>52</v>
      </c>
      <c r="Q136" s="2" t="s">
        <v>378</v>
      </c>
      <c r="R136" s="2" t="s">
        <v>60</v>
      </c>
      <c r="S136" s="2" t="s">
        <v>60</v>
      </c>
      <c r="T136" s="2" t="s">
        <v>61</v>
      </c>
      <c r="U136" s="3"/>
      <c r="V136" s="3"/>
      <c r="W136" s="3"/>
      <c r="X136" s="3">
        <v>1</v>
      </c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2" t="s">
        <v>52</v>
      </c>
      <c r="AS136" s="2" t="s">
        <v>52</v>
      </c>
      <c r="AT136" s="3"/>
      <c r="AU136" s="2" t="s">
        <v>382</v>
      </c>
      <c r="AV136" s="3">
        <v>256</v>
      </c>
    </row>
    <row r="137" spans="1:48" ht="30" customHeight="1" x14ac:dyDescent="0.3">
      <c r="A137" s="10" t="s">
        <v>254</v>
      </c>
      <c r="B137" s="10" t="s">
        <v>258</v>
      </c>
      <c r="C137" s="10" t="s">
        <v>118</v>
      </c>
      <c r="D137" s="11">
        <v>3</v>
      </c>
      <c r="E137" s="13"/>
      <c r="F137" s="13">
        <f t="shared" si="19"/>
        <v>0</v>
      </c>
      <c r="G137" s="13"/>
      <c r="H137" s="13">
        <f t="shared" si="20"/>
        <v>0</v>
      </c>
      <c r="I137" s="13"/>
      <c r="J137" s="13">
        <f t="shared" si="21"/>
        <v>0</v>
      </c>
      <c r="K137" s="13">
        <f t="shared" si="22"/>
        <v>0</v>
      </c>
      <c r="L137" s="13">
        <f t="shared" si="23"/>
        <v>0</v>
      </c>
      <c r="M137" s="10" t="s">
        <v>52</v>
      </c>
      <c r="N137" s="2" t="s">
        <v>259</v>
      </c>
      <c r="O137" s="2" t="s">
        <v>52</v>
      </c>
      <c r="P137" s="2" t="s">
        <v>52</v>
      </c>
      <c r="Q137" s="2" t="s">
        <v>378</v>
      </c>
      <c r="R137" s="2" t="s">
        <v>60</v>
      </c>
      <c r="S137" s="2" t="s">
        <v>60</v>
      </c>
      <c r="T137" s="2" t="s">
        <v>61</v>
      </c>
      <c r="U137" s="3"/>
      <c r="V137" s="3"/>
      <c r="W137" s="3"/>
      <c r="X137" s="3">
        <v>1</v>
      </c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2" t="s">
        <v>52</v>
      </c>
      <c r="AS137" s="2" t="s">
        <v>52</v>
      </c>
      <c r="AT137" s="3"/>
      <c r="AU137" s="2" t="s">
        <v>383</v>
      </c>
      <c r="AV137" s="3">
        <v>255</v>
      </c>
    </row>
    <row r="138" spans="1:48" ht="30" customHeight="1" x14ac:dyDescent="0.3">
      <c r="A138" s="10" t="s">
        <v>267</v>
      </c>
      <c r="B138" s="10" t="s">
        <v>268</v>
      </c>
      <c r="C138" s="10" t="s">
        <v>87</v>
      </c>
      <c r="D138" s="11">
        <v>1</v>
      </c>
      <c r="E138" s="13"/>
      <c r="F138" s="13">
        <f t="shared" si="19"/>
        <v>0</v>
      </c>
      <c r="G138" s="13"/>
      <c r="H138" s="13">
        <f t="shared" si="20"/>
        <v>0</v>
      </c>
      <c r="I138" s="13"/>
      <c r="J138" s="13">
        <f t="shared" si="21"/>
        <v>0</v>
      </c>
      <c r="K138" s="13">
        <f t="shared" si="22"/>
        <v>0</v>
      </c>
      <c r="L138" s="13">
        <f t="shared" si="23"/>
        <v>0</v>
      </c>
      <c r="M138" s="10" t="s">
        <v>52</v>
      </c>
      <c r="N138" s="2" t="s">
        <v>88</v>
      </c>
      <c r="O138" s="2" t="s">
        <v>52</v>
      </c>
      <c r="P138" s="2" t="s">
        <v>52</v>
      </c>
      <c r="Q138" s="2" t="s">
        <v>378</v>
      </c>
      <c r="R138" s="2" t="s">
        <v>60</v>
      </c>
      <c r="S138" s="2" t="s">
        <v>60</v>
      </c>
      <c r="T138" s="2" t="s">
        <v>60</v>
      </c>
      <c r="U138" s="3">
        <v>0</v>
      </c>
      <c r="V138" s="3">
        <v>0</v>
      </c>
      <c r="W138" s="3">
        <v>0.03</v>
      </c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2" t="s">
        <v>52</v>
      </c>
      <c r="AS138" s="2" t="s">
        <v>52</v>
      </c>
      <c r="AT138" s="3"/>
      <c r="AU138" s="2" t="s">
        <v>384</v>
      </c>
      <c r="AV138" s="3">
        <v>495</v>
      </c>
    </row>
    <row r="139" spans="1:48" ht="30" customHeight="1" x14ac:dyDescent="0.3">
      <c r="A139" s="10" t="s">
        <v>385</v>
      </c>
      <c r="B139" s="10" t="s">
        <v>386</v>
      </c>
      <c r="C139" s="10" t="s">
        <v>118</v>
      </c>
      <c r="D139" s="11">
        <v>49</v>
      </c>
      <c r="E139" s="13"/>
      <c r="F139" s="13">
        <f t="shared" si="19"/>
        <v>0</v>
      </c>
      <c r="G139" s="13"/>
      <c r="H139" s="13">
        <f t="shared" si="20"/>
        <v>0</v>
      </c>
      <c r="I139" s="13"/>
      <c r="J139" s="13">
        <f t="shared" si="21"/>
        <v>0</v>
      </c>
      <c r="K139" s="13">
        <f t="shared" si="22"/>
        <v>0</v>
      </c>
      <c r="L139" s="13">
        <f t="shared" si="23"/>
        <v>0</v>
      </c>
      <c r="M139" s="10" t="s">
        <v>52</v>
      </c>
      <c r="N139" s="2" t="s">
        <v>387</v>
      </c>
      <c r="O139" s="2" t="s">
        <v>52</v>
      </c>
      <c r="P139" s="2" t="s">
        <v>52</v>
      </c>
      <c r="Q139" s="2" t="s">
        <v>378</v>
      </c>
      <c r="R139" s="2" t="s">
        <v>61</v>
      </c>
      <c r="S139" s="2" t="s">
        <v>60</v>
      </c>
      <c r="T139" s="2" t="s">
        <v>60</v>
      </c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2" t="s">
        <v>52</v>
      </c>
      <c r="AS139" s="2" t="s">
        <v>52</v>
      </c>
      <c r="AT139" s="3"/>
      <c r="AU139" s="2" t="s">
        <v>388</v>
      </c>
      <c r="AV139" s="3">
        <v>257</v>
      </c>
    </row>
    <row r="140" spans="1:48" ht="30" customHeight="1" x14ac:dyDescent="0.3">
      <c r="A140" s="10" t="s">
        <v>385</v>
      </c>
      <c r="B140" s="10" t="s">
        <v>389</v>
      </c>
      <c r="C140" s="10" t="s">
        <v>118</v>
      </c>
      <c r="D140" s="11">
        <v>5</v>
      </c>
      <c r="E140" s="13"/>
      <c r="F140" s="13">
        <f t="shared" si="19"/>
        <v>0</v>
      </c>
      <c r="G140" s="13"/>
      <c r="H140" s="13">
        <f t="shared" si="20"/>
        <v>0</v>
      </c>
      <c r="I140" s="13"/>
      <c r="J140" s="13">
        <f t="shared" si="21"/>
        <v>0</v>
      </c>
      <c r="K140" s="13">
        <f t="shared" si="22"/>
        <v>0</v>
      </c>
      <c r="L140" s="13">
        <f t="shared" si="23"/>
        <v>0</v>
      </c>
      <c r="M140" s="10" t="s">
        <v>52</v>
      </c>
      <c r="N140" s="2" t="s">
        <v>390</v>
      </c>
      <c r="O140" s="2" t="s">
        <v>52</v>
      </c>
      <c r="P140" s="2" t="s">
        <v>52</v>
      </c>
      <c r="Q140" s="2" t="s">
        <v>378</v>
      </c>
      <c r="R140" s="2" t="s">
        <v>61</v>
      </c>
      <c r="S140" s="2" t="s">
        <v>60</v>
      </c>
      <c r="T140" s="2" t="s">
        <v>60</v>
      </c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2" t="s">
        <v>52</v>
      </c>
      <c r="AS140" s="2" t="s">
        <v>52</v>
      </c>
      <c r="AT140" s="3"/>
      <c r="AU140" s="2" t="s">
        <v>391</v>
      </c>
      <c r="AV140" s="3">
        <v>258</v>
      </c>
    </row>
    <row r="141" spans="1:48" ht="30" customHeight="1" x14ac:dyDescent="0.3">
      <c r="A141" s="10" t="s">
        <v>385</v>
      </c>
      <c r="B141" s="10" t="s">
        <v>392</v>
      </c>
      <c r="C141" s="10" t="s">
        <v>118</v>
      </c>
      <c r="D141" s="11">
        <v>3</v>
      </c>
      <c r="E141" s="13"/>
      <c r="F141" s="13">
        <f t="shared" si="19"/>
        <v>0</v>
      </c>
      <c r="G141" s="13"/>
      <c r="H141" s="13">
        <f t="shared" si="20"/>
        <v>0</v>
      </c>
      <c r="I141" s="13"/>
      <c r="J141" s="13">
        <f t="shared" si="21"/>
        <v>0</v>
      </c>
      <c r="K141" s="13">
        <f t="shared" si="22"/>
        <v>0</v>
      </c>
      <c r="L141" s="13">
        <f t="shared" si="23"/>
        <v>0</v>
      </c>
      <c r="M141" s="10" t="s">
        <v>52</v>
      </c>
      <c r="N141" s="2" t="s">
        <v>393</v>
      </c>
      <c r="O141" s="2" t="s">
        <v>52</v>
      </c>
      <c r="P141" s="2" t="s">
        <v>52</v>
      </c>
      <c r="Q141" s="2" t="s">
        <v>378</v>
      </c>
      <c r="R141" s="2" t="s">
        <v>61</v>
      </c>
      <c r="S141" s="2" t="s">
        <v>60</v>
      </c>
      <c r="T141" s="2" t="s">
        <v>60</v>
      </c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2" t="s">
        <v>52</v>
      </c>
      <c r="AS141" s="2" t="s">
        <v>52</v>
      </c>
      <c r="AT141" s="3"/>
      <c r="AU141" s="2" t="s">
        <v>394</v>
      </c>
      <c r="AV141" s="3">
        <v>259</v>
      </c>
    </row>
    <row r="142" spans="1:48" ht="30" customHeight="1" x14ac:dyDescent="0.3">
      <c r="A142" s="10" t="s">
        <v>280</v>
      </c>
      <c r="B142" s="10" t="s">
        <v>281</v>
      </c>
      <c r="C142" s="10" t="s">
        <v>109</v>
      </c>
      <c r="D142" s="11">
        <v>90</v>
      </c>
      <c r="E142" s="13"/>
      <c r="F142" s="13">
        <f t="shared" si="19"/>
        <v>0</v>
      </c>
      <c r="G142" s="13"/>
      <c r="H142" s="13">
        <f t="shared" si="20"/>
        <v>0</v>
      </c>
      <c r="I142" s="13"/>
      <c r="J142" s="13">
        <f t="shared" si="21"/>
        <v>0</v>
      </c>
      <c r="K142" s="13">
        <f t="shared" si="22"/>
        <v>0</v>
      </c>
      <c r="L142" s="13">
        <f t="shared" si="23"/>
        <v>0</v>
      </c>
      <c r="M142" s="10" t="s">
        <v>52</v>
      </c>
      <c r="N142" s="2" t="s">
        <v>282</v>
      </c>
      <c r="O142" s="2" t="s">
        <v>52</v>
      </c>
      <c r="P142" s="2" t="s">
        <v>52</v>
      </c>
      <c r="Q142" s="2" t="s">
        <v>378</v>
      </c>
      <c r="R142" s="2" t="s">
        <v>60</v>
      </c>
      <c r="S142" s="2" t="s">
        <v>60</v>
      </c>
      <c r="T142" s="2" t="s">
        <v>61</v>
      </c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2" t="s">
        <v>52</v>
      </c>
      <c r="AS142" s="2" t="s">
        <v>52</v>
      </c>
      <c r="AT142" s="3"/>
      <c r="AU142" s="2" t="s">
        <v>395</v>
      </c>
      <c r="AV142" s="3">
        <v>260</v>
      </c>
    </row>
    <row r="143" spans="1:48" ht="30" customHeight="1" x14ac:dyDescent="0.3">
      <c r="A143" s="10" t="s">
        <v>280</v>
      </c>
      <c r="B143" s="10" t="s">
        <v>396</v>
      </c>
      <c r="C143" s="10" t="s">
        <v>109</v>
      </c>
      <c r="D143" s="11">
        <v>4</v>
      </c>
      <c r="E143" s="13"/>
      <c r="F143" s="13">
        <f t="shared" si="19"/>
        <v>0</v>
      </c>
      <c r="G143" s="13"/>
      <c r="H143" s="13">
        <f t="shared" si="20"/>
        <v>0</v>
      </c>
      <c r="I143" s="13"/>
      <c r="J143" s="13">
        <f t="shared" si="21"/>
        <v>0</v>
      </c>
      <c r="K143" s="13">
        <f t="shared" si="22"/>
        <v>0</v>
      </c>
      <c r="L143" s="13">
        <f t="shared" si="23"/>
        <v>0</v>
      </c>
      <c r="M143" s="10" t="s">
        <v>52</v>
      </c>
      <c r="N143" s="2" t="s">
        <v>397</v>
      </c>
      <c r="O143" s="2" t="s">
        <v>52</v>
      </c>
      <c r="P143" s="2" t="s">
        <v>52</v>
      </c>
      <c r="Q143" s="2" t="s">
        <v>378</v>
      </c>
      <c r="R143" s="2" t="s">
        <v>60</v>
      </c>
      <c r="S143" s="2" t="s">
        <v>60</v>
      </c>
      <c r="T143" s="2" t="s">
        <v>61</v>
      </c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2" t="s">
        <v>52</v>
      </c>
      <c r="AS143" s="2" t="s">
        <v>52</v>
      </c>
      <c r="AT143" s="3"/>
      <c r="AU143" s="2" t="s">
        <v>398</v>
      </c>
      <c r="AV143" s="3">
        <v>261</v>
      </c>
    </row>
    <row r="144" spans="1:48" ht="30" customHeight="1" x14ac:dyDescent="0.3">
      <c r="A144" s="10" t="s">
        <v>280</v>
      </c>
      <c r="B144" s="10" t="s">
        <v>284</v>
      </c>
      <c r="C144" s="10" t="s">
        <v>109</v>
      </c>
      <c r="D144" s="11">
        <v>2</v>
      </c>
      <c r="E144" s="13"/>
      <c r="F144" s="13">
        <f t="shared" si="19"/>
        <v>0</v>
      </c>
      <c r="G144" s="13"/>
      <c r="H144" s="13">
        <f t="shared" si="20"/>
        <v>0</v>
      </c>
      <c r="I144" s="13"/>
      <c r="J144" s="13">
        <f t="shared" si="21"/>
        <v>0</v>
      </c>
      <c r="K144" s="13">
        <f t="shared" si="22"/>
        <v>0</v>
      </c>
      <c r="L144" s="13">
        <f t="shared" si="23"/>
        <v>0</v>
      </c>
      <c r="M144" s="10" t="s">
        <v>52</v>
      </c>
      <c r="N144" s="2" t="s">
        <v>285</v>
      </c>
      <c r="O144" s="2" t="s">
        <v>52</v>
      </c>
      <c r="P144" s="2" t="s">
        <v>52</v>
      </c>
      <c r="Q144" s="2" t="s">
        <v>378</v>
      </c>
      <c r="R144" s="2" t="s">
        <v>60</v>
      </c>
      <c r="S144" s="2" t="s">
        <v>60</v>
      </c>
      <c r="T144" s="2" t="s">
        <v>61</v>
      </c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2" t="s">
        <v>52</v>
      </c>
      <c r="AS144" s="2" t="s">
        <v>52</v>
      </c>
      <c r="AT144" s="3"/>
      <c r="AU144" s="2" t="s">
        <v>399</v>
      </c>
      <c r="AV144" s="3">
        <v>262</v>
      </c>
    </row>
    <row r="145" spans="1:48" ht="30" customHeight="1" x14ac:dyDescent="0.3">
      <c r="A145" s="10" t="s">
        <v>280</v>
      </c>
      <c r="B145" s="10" t="s">
        <v>400</v>
      </c>
      <c r="C145" s="10" t="s">
        <v>109</v>
      </c>
      <c r="D145" s="11">
        <v>14</v>
      </c>
      <c r="E145" s="13"/>
      <c r="F145" s="13">
        <f t="shared" si="19"/>
        <v>0</v>
      </c>
      <c r="G145" s="13"/>
      <c r="H145" s="13">
        <f t="shared" si="20"/>
        <v>0</v>
      </c>
      <c r="I145" s="13"/>
      <c r="J145" s="13">
        <f t="shared" si="21"/>
        <v>0</v>
      </c>
      <c r="K145" s="13">
        <f t="shared" si="22"/>
        <v>0</v>
      </c>
      <c r="L145" s="13">
        <f t="shared" si="23"/>
        <v>0</v>
      </c>
      <c r="M145" s="10" t="s">
        <v>52</v>
      </c>
      <c r="N145" s="2" t="s">
        <v>401</v>
      </c>
      <c r="O145" s="2" t="s">
        <v>52</v>
      </c>
      <c r="P145" s="2" t="s">
        <v>52</v>
      </c>
      <c r="Q145" s="2" t="s">
        <v>378</v>
      </c>
      <c r="R145" s="2" t="s">
        <v>60</v>
      </c>
      <c r="S145" s="2" t="s">
        <v>60</v>
      </c>
      <c r="T145" s="2" t="s">
        <v>61</v>
      </c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2" t="s">
        <v>52</v>
      </c>
      <c r="AS145" s="2" t="s">
        <v>52</v>
      </c>
      <c r="AT145" s="3"/>
      <c r="AU145" s="2" t="s">
        <v>402</v>
      </c>
      <c r="AV145" s="3">
        <v>263</v>
      </c>
    </row>
    <row r="146" spans="1:48" ht="30" customHeight="1" x14ac:dyDescent="0.3">
      <c r="A146" s="10" t="s">
        <v>280</v>
      </c>
      <c r="B146" s="10" t="s">
        <v>403</v>
      </c>
      <c r="C146" s="10" t="s">
        <v>109</v>
      </c>
      <c r="D146" s="11">
        <v>2</v>
      </c>
      <c r="E146" s="13"/>
      <c r="F146" s="13">
        <f t="shared" si="19"/>
        <v>0</v>
      </c>
      <c r="G146" s="13"/>
      <c r="H146" s="13">
        <f t="shared" si="20"/>
        <v>0</v>
      </c>
      <c r="I146" s="13"/>
      <c r="J146" s="13">
        <f t="shared" si="21"/>
        <v>0</v>
      </c>
      <c r="K146" s="13">
        <f t="shared" si="22"/>
        <v>0</v>
      </c>
      <c r="L146" s="13">
        <f t="shared" si="23"/>
        <v>0</v>
      </c>
      <c r="M146" s="10" t="s">
        <v>52</v>
      </c>
      <c r="N146" s="2" t="s">
        <v>404</v>
      </c>
      <c r="O146" s="2" t="s">
        <v>52</v>
      </c>
      <c r="P146" s="2" t="s">
        <v>52</v>
      </c>
      <c r="Q146" s="2" t="s">
        <v>378</v>
      </c>
      <c r="R146" s="2" t="s">
        <v>60</v>
      </c>
      <c r="S146" s="2" t="s">
        <v>60</v>
      </c>
      <c r="T146" s="2" t="s">
        <v>61</v>
      </c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2" t="s">
        <v>52</v>
      </c>
      <c r="AS146" s="2" t="s">
        <v>52</v>
      </c>
      <c r="AT146" s="3"/>
      <c r="AU146" s="2" t="s">
        <v>405</v>
      </c>
      <c r="AV146" s="3">
        <v>264</v>
      </c>
    </row>
    <row r="147" spans="1:48" ht="30" customHeight="1" x14ac:dyDescent="0.3">
      <c r="A147" s="10" t="s">
        <v>280</v>
      </c>
      <c r="B147" s="10" t="s">
        <v>406</v>
      </c>
      <c r="C147" s="10" t="s">
        <v>109</v>
      </c>
      <c r="D147" s="11">
        <v>2</v>
      </c>
      <c r="E147" s="13"/>
      <c r="F147" s="13">
        <f t="shared" si="19"/>
        <v>0</v>
      </c>
      <c r="G147" s="13"/>
      <c r="H147" s="13">
        <f t="shared" si="20"/>
        <v>0</v>
      </c>
      <c r="I147" s="13"/>
      <c r="J147" s="13">
        <f t="shared" si="21"/>
        <v>0</v>
      </c>
      <c r="K147" s="13">
        <f t="shared" si="22"/>
        <v>0</v>
      </c>
      <c r="L147" s="13">
        <f t="shared" si="23"/>
        <v>0</v>
      </c>
      <c r="M147" s="10" t="s">
        <v>52</v>
      </c>
      <c r="N147" s="2" t="s">
        <v>407</v>
      </c>
      <c r="O147" s="2" t="s">
        <v>52</v>
      </c>
      <c r="P147" s="2" t="s">
        <v>52</v>
      </c>
      <c r="Q147" s="2" t="s">
        <v>378</v>
      </c>
      <c r="R147" s="2" t="s">
        <v>60</v>
      </c>
      <c r="S147" s="2" t="s">
        <v>60</v>
      </c>
      <c r="T147" s="2" t="s">
        <v>61</v>
      </c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2" t="s">
        <v>52</v>
      </c>
      <c r="AS147" s="2" t="s">
        <v>52</v>
      </c>
      <c r="AT147" s="3"/>
      <c r="AU147" s="2" t="s">
        <v>408</v>
      </c>
      <c r="AV147" s="3">
        <v>265</v>
      </c>
    </row>
    <row r="148" spans="1:48" ht="30" customHeight="1" x14ac:dyDescent="0.3">
      <c r="A148" s="10" t="s">
        <v>280</v>
      </c>
      <c r="B148" s="10" t="s">
        <v>409</v>
      </c>
      <c r="C148" s="10" t="s">
        <v>109</v>
      </c>
      <c r="D148" s="11">
        <v>14</v>
      </c>
      <c r="E148" s="13"/>
      <c r="F148" s="13">
        <f t="shared" si="19"/>
        <v>0</v>
      </c>
      <c r="G148" s="13"/>
      <c r="H148" s="13">
        <f t="shared" si="20"/>
        <v>0</v>
      </c>
      <c r="I148" s="13"/>
      <c r="J148" s="13">
        <f t="shared" si="21"/>
        <v>0</v>
      </c>
      <c r="K148" s="13">
        <f t="shared" si="22"/>
        <v>0</v>
      </c>
      <c r="L148" s="13">
        <f t="shared" si="23"/>
        <v>0</v>
      </c>
      <c r="M148" s="10" t="s">
        <v>52</v>
      </c>
      <c r="N148" s="2" t="s">
        <v>410</v>
      </c>
      <c r="O148" s="2" t="s">
        <v>52</v>
      </c>
      <c r="P148" s="2" t="s">
        <v>52</v>
      </c>
      <c r="Q148" s="2" t="s">
        <v>378</v>
      </c>
      <c r="R148" s="2" t="s">
        <v>60</v>
      </c>
      <c r="S148" s="2" t="s">
        <v>60</v>
      </c>
      <c r="T148" s="2" t="s">
        <v>61</v>
      </c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2" t="s">
        <v>52</v>
      </c>
      <c r="AS148" s="2" t="s">
        <v>52</v>
      </c>
      <c r="AT148" s="3"/>
      <c r="AU148" s="2" t="s">
        <v>411</v>
      </c>
      <c r="AV148" s="3">
        <v>270</v>
      </c>
    </row>
    <row r="149" spans="1:48" ht="30" customHeight="1" x14ac:dyDescent="0.3">
      <c r="A149" s="10" t="s">
        <v>280</v>
      </c>
      <c r="B149" s="10" t="s">
        <v>412</v>
      </c>
      <c r="C149" s="10" t="s">
        <v>109</v>
      </c>
      <c r="D149" s="11">
        <v>2</v>
      </c>
      <c r="E149" s="13"/>
      <c r="F149" s="13">
        <f t="shared" si="19"/>
        <v>0</v>
      </c>
      <c r="G149" s="13"/>
      <c r="H149" s="13">
        <f t="shared" si="20"/>
        <v>0</v>
      </c>
      <c r="I149" s="13"/>
      <c r="J149" s="13">
        <f t="shared" si="21"/>
        <v>0</v>
      </c>
      <c r="K149" s="13">
        <f t="shared" si="22"/>
        <v>0</v>
      </c>
      <c r="L149" s="13">
        <f t="shared" si="23"/>
        <v>0</v>
      </c>
      <c r="M149" s="10" t="s">
        <v>52</v>
      </c>
      <c r="N149" s="2" t="s">
        <v>413</v>
      </c>
      <c r="O149" s="2" t="s">
        <v>52</v>
      </c>
      <c r="P149" s="2" t="s">
        <v>52</v>
      </c>
      <c r="Q149" s="2" t="s">
        <v>378</v>
      </c>
      <c r="R149" s="2" t="s">
        <v>60</v>
      </c>
      <c r="S149" s="2" t="s">
        <v>60</v>
      </c>
      <c r="T149" s="2" t="s">
        <v>61</v>
      </c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2" t="s">
        <v>52</v>
      </c>
      <c r="AS149" s="2" t="s">
        <v>52</v>
      </c>
      <c r="AT149" s="3"/>
      <c r="AU149" s="2" t="s">
        <v>414</v>
      </c>
      <c r="AV149" s="3">
        <v>271</v>
      </c>
    </row>
    <row r="150" spans="1:48" ht="30" customHeight="1" x14ac:dyDescent="0.3">
      <c r="A150" s="10" t="s">
        <v>280</v>
      </c>
      <c r="B150" s="10" t="s">
        <v>415</v>
      </c>
      <c r="C150" s="10" t="s">
        <v>109</v>
      </c>
      <c r="D150" s="11">
        <v>2</v>
      </c>
      <c r="E150" s="13"/>
      <c r="F150" s="13">
        <f t="shared" si="19"/>
        <v>0</v>
      </c>
      <c r="G150" s="13"/>
      <c r="H150" s="13">
        <f t="shared" si="20"/>
        <v>0</v>
      </c>
      <c r="I150" s="13"/>
      <c r="J150" s="13">
        <f t="shared" si="21"/>
        <v>0</v>
      </c>
      <c r="K150" s="13">
        <f t="shared" si="22"/>
        <v>0</v>
      </c>
      <c r="L150" s="13">
        <f t="shared" si="23"/>
        <v>0</v>
      </c>
      <c r="M150" s="10" t="s">
        <v>52</v>
      </c>
      <c r="N150" s="2" t="s">
        <v>416</v>
      </c>
      <c r="O150" s="2" t="s">
        <v>52</v>
      </c>
      <c r="P150" s="2" t="s">
        <v>52</v>
      </c>
      <c r="Q150" s="2" t="s">
        <v>378</v>
      </c>
      <c r="R150" s="2" t="s">
        <v>60</v>
      </c>
      <c r="S150" s="2" t="s">
        <v>60</v>
      </c>
      <c r="T150" s="2" t="s">
        <v>61</v>
      </c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2" t="s">
        <v>52</v>
      </c>
      <c r="AS150" s="2" t="s">
        <v>52</v>
      </c>
      <c r="AT150" s="3"/>
      <c r="AU150" s="2" t="s">
        <v>417</v>
      </c>
      <c r="AV150" s="3">
        <v>272</v>
      </c>
    </row>
    <row r="151" spans="1:48" ht="30" customHeight="1" x14ac:dyDescent="0.3">
      <c r="A151" s="10" t="s">
        <v>280</v>
      </c>
      <c r="B151" s="10" t="s">
        <v>293</v>
      </c>
      <c r="C151" s="10" t="s">
        <v>109</v>
      </c>
      <c r="D151" s="11">
        <v>38</v>
      </c>
      <c r="E151" s="13"/>
      <c r="F151" s="13">
        <f t="shared" si="19"/>
        <v>0</v>
      </c>
      <c r="G151" s="13"/>
      <c r="H151" s="13">
        <f t="shared" si="20"/>
        <v>0</v>
      </c>
      <c r="I151" s="13"/>
      <c r="J151" s="13">
        <f t="shared" si="21"/>
        <v>0</v>
      </c>
      <c r="K151" s="13">
        <f t="shared" si="22"/>
        <v>0</v>
      </c>
      <c r="L151" s="13">
        <f t="shared" si="23"/>
        <v>0</v>
      </c>
      <c r="M151" s="10" t="s">
        <v>52</v>
      </c>
      <c r="N151" s="2" t="s">
        <v>294</v>
      </c>
      <c r="O151" s="2" t="s">
        <v>52</v>
      </c>
      <c r="P151" s="2" t="s">
        <v>52</v>
      </c>
      <c r="Q151" s="2" t="s">
        <v>378</v>
      </c>
      <c r="R151" s="2" t="s">
        <v>60</v>
      </c>
      <c r="S151" s="2" t="s">
        <v>60</v>
      </c>
      <c r="T151" s="2" t="s">
        <v>61</v>
      </c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2" t="s">
        <v>52</v>
      </c>
      <c r="AS151" s="2" t="s">
        <v>52</v>
      </c>
      <c r="AT151" s="3"/>
      <c r="AU151" s="2" t="s">
        <v>418</v>
      </c>
      <c r="AV151" s="3">
        <v>267</v>
      </c>
    </row>
    <row r="152" spans="1:48" ht="30" customHeight="1" x14ac:dyDescent="0.3">
      <c r="A152" s="10" t="s">
        <v>280</v>
      </c>
      <c r="B152" s="10" t="s">
        <v>419</v>
      </c>
      <c r="C152" s="10" t="s">
        <v>109</v>
      </c>
      <c r="D152" s="11">
        <v>3</v>
      </c>
      <c r="E152" s="13"/>
      <c r="F152" s="13">
        <f t="shared" si="19"/>
        <v>0</v>
      </c>
      <c r="G152" s="13"/>
      <c r="H152" s="13">
        <f t="shared" si="20"/>
        <v>0</v>
      </c>
      <c r="I152" s="13"/>
      <c r="J152" s="13">
        <f t="shared" si="21"/>
        <v>0</v>
      </c>
      <c r="K152" s="13">
        <f t="shared" si="22"/>
        <v>0</v>
      </c>
      <c r="L152" s="13">
        <f t="shared" si="23"/>
        <v>0</v>
      </c>
      <c r="M152" s="10" t="s">
        <v>52</v>
      </c>
      <c r="N152" s="2" t="s">
        <v>420</v>
      </c>
      <c r="O152" s="2" t="s">
        <v>52</v>
      </c>
      <c r="P152" s="2" t="s">
        <v>52</v>
      </c>
      <c r="Q152" s="2" t="s">
        <v>378</v>
      </c>
      <c r="R152" s="2" t="s">
        <v>60</v>
      </c>
      <c r="S152" s="2" t="s">
        <v>60</v>
      </c>
      <c r="T152" s="2" t="s">
        <v>61</v>
      </c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2" t="s">
        <v>52</v>
      </c>
      <c r="AS152" s="2" t="s">
        <v>52</v>
      </c>
      <c r="AT152" s="3"/>
      <c r="AU152" s="2" t="s">
        <v>421</v>
      </c>
      <c r="AV152" s="3">
        <v>268</v>
      </c>
    </row>
    <row r="153" spans="1:48" ht="30" customHeight="1" x14ac:dyDescent="0.3">
      <c r="A153" s="10" t="s">
        <v>280</v>
      </c>
      <c r="B153" s="10" t="s">
        <v>422</v>
      </c>
      <c r="C153" s="10" t="s">
        <v>109</v>
      </c>
      <c r="D153" s="11">
        <v>2</v>
      </c>
      <c r="E153" s="13"/>
      <c r="F153" s="13">
        <f t="shared" si="19"/>
        <v>0</v>
      </c>
      <c r="G153" s="13"/>
      <c r="H153" s="13">
        <f t="shared" si="20"/>
        <v>0</v>
      </c>
      <c r="I153" s="13"/>
      <c r="J153" s="13">
        <f t="shared" si="21"/>
        <v>0</v>
      </c>
      <c r="K153" s="13">
        <f t="shared" si="22"/>
        <v>0</v>
      </c>
      <c r="L153" s="13">
        <f t="shared" si="23"/>
        <v>0</v>
      </c>
      <c r="M153" s="10" t="s">
        <v>52</v>
      </c>
      <c r="N153" s="2" t="s">
        <v>423</v>
      </c>
      <c r="O153" s="2" t="s">
        <v>52</v>
      </c>
      <c r="P153" s="2" t="s">
        <v>52</v>
      </c>
      <c r="Q153" s="2" t="s">
        <v>378</v>
      </c>
      <c r="R153" s="2" t="s">
        <v>60</v>
      </c>
      <c r="S153" s="2" t="s">
        <v>60</v>
      </c>
      <c r="T153" s="2" t="s">
        <v>61</v>
      </c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2" t="s">
        <v>52</v>
      </c>
      <c r="AS153" s="2" t="s">
        <v>52</v>
      </c>
      <c r="AT153" s="3"/>
      <c r="AU153" s="2" t="s">
        <v>424</v>
      </c>
      <c r="AV153" s="3">
        <v>269</v>
      </c>
    </row>
    <row r="154" spans="1:48" ht="30" customHeight="1" x14ac:dyDescent="0.3">
      <c r="A154" s="10" t="s">
        <v>280</v>
      </c>
      <c r="B154" s="10" t="s">
        <v>425</v>
      </c>
      <c r="C154" s="10" t="s">
        <v>109</v>
      </c>
      <c r="D154" s="11">
        <v>42</v>
      </c>
      <c r="E154" s="13"/>
      <c r="F154" s="13">
        <f t="shared" si="19"/>
        <v>0</v>
      </c>
      <c r="G154" s="13"/>
      <c r="H154" s="13">
        <f t="shared" si="20"/>
        <v>0</v>
      </c>
      <c r="I154" s="13"/>
      <c r="J154" s="13">
        <f t="shared" si="21"/>
        <v>0</v>
      </c>
      <c r="K154" s="13">
        <f t="shared" si="22"/>
        <v>0</v>
      </c>
      <c r="L154" s="13">
        <f t="shared" si="23"/>
        <v>0</v>
      </c>
      <c r="M154" s="10" t="s">
        <v>52</v>
      </c>
      <c r="N154" s="2" t="s">
        <v>426</v>
      </c>
      <c r="O154" s="2" t="s">
        <v>52</v>
      </c>
      <c r="P154" s="2" t="s">
        <v>52</v>
      </c>
      <c r="Q154" s="2" t="s">
        <v>378</v>
      </c>
      <c r="R154" s="2" t="s">
        <v>60</v>
      </c>
      <c r="S154" s="2" t="s">
        <v>60</v>
      </c>
      <c r="T154" s="2" t="s">
        <v>61</v>
      </c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2" t="s">
        <v>52</v>
      </c>
      <c r="AS154" s="2" t="s">
        <v>52</v>
      </c>
      <c r="AT154" s="3"/>
      <c r="AU154" s="2" t="s">
        <v>427</v>
      </c>
      <c r="AV154" s="3">
        <v>266</v>
      </c>
    </row>
    <row r="155" spans="1:48" ht="30" customHeight="1" x14ac:dyDescent="0.3">
      <c r="A155" s="10" t="s">
        <v>428</v>
      </c>
      <c r="B155" s="10" t="s">
        <v>429</v>
      </c>
      <c r="C155" s="10" t="s">
        <v>109</v>
      </c>
      <c r="D155" s="11">
        <v>25</v>
      </c>
      <c r="E155" s="13"/>
      <c r="F155" s="13">
        <f t="shared" si="19"/>
        <v>0</v>
      </c>
      <c r="G155" s="13"/>
      <c r="H155" s="13">
        <f t="shared" si="20"/>
        <v>0</v>
      </c>
      <c r="I155" s="13"/>
      <c r="J155" s="13">
        <f t="shared" si="21"/>
        <v>0</v>
      </c>
      <c r="K155" s="13">
        <f t="shared" si="22"/>
        <v>0</v>
      </c>
      <c r="L155" s="13">
        <f t="shared" si="23"/>
        <v>0</v>
      </c>
      <c r="M155" s="10" t="s">
        <v>52</v>
      </c>
      <c r="N155" s="2" t="s">
        <v>430</v>
      </c>
      <c r="O155" s="2" t="s">
        <v>52</v>
      </c>
      <c r="P155" s="2" t="s">
        <v>52</v>
      </c>
      <c r="Q155" s="2" t="s">
        <v>378</v>
      </c>
      <c r="R155" s="2" t="s">
        <v>60</v>
      </c>
      <c r="S155" s="2" t="s">
        <v>60</v>
      </c>
      <c r="T155" s="2" t="s">
        <v>61</v>
      </c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2" t="s">
        <v>52</v>
      </c>
      <c r="AS155" s="2" t="s">
        <v>52</v>
      </c>
      <c r="AT155" s="3"/>
      <c r="AU155" s="2" t="s">
        <v>431</v>
      </c>
      <c r="AV155" s="3">
        <v>279</v>
      </c>
    </row>
    <row r="156" spans="1:48" ht="30" customHeight="1" x14ac:dyDescent="0.3">
      <c r="A156" s="10" t="s">
        <v>428</v>
      </c>
      <c r="B156" s="10" t="s">
        <v>432</v>
      </c>
      <c r="C156" s="10" t="s">
        <v>109</v>
      </c>
      <c r="D156" s="11">
        <v>3</v>
      </c>
      <c r="E156" s="13"/>
      <c r="F156" s="13">
        <f t="shared" si="19"/>
        <v>0</v>
      </c>
      <c r="G156" s="13"/>
      <c r="H156" s="13">
        <f t="shared" si="20"/>
        <v>0</v>
      </c>
      <c r="I156" s="13"/>
      <c r="J156" s="13">
        <f t="shared" si="21"/>
        <v>0</v>
      </c>
      <c r="K156" s="13">
        <f t="shared" si="22"/>
        <v>0</v>
      </c>
      <c r="L156" s="13">
        <f t="shared" si="23"/>
        <v>0</v>
      </c>
      <c r="M156" s="10" t="s">
        <v>52</v>
      </c>
      <c r="N156" s="2" t="s">
        <v>433</v>
      </c>
      <c r="O156" s="2" t="s">
        <v>52</v>
      </c>
      <c r="P156" s="2" t="s">
        <v>52</v>
      </c>
      <c r="Q156" s="2" t="s">
        <v>378</v>
      </c>
      <c r="R156" s="2" t="s">
        <v>60</v>
      </c>
      <c r="S156" s="2" t="s">
        <v>60</v>
      </c>
      <c r="T156" s="2" t="s">
        <v>61</v>
      </c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2" t="s">
        <v>52</v>
      </c>
      <c r="AS156" s="2" t="s">
        <v>52</v>
      </c>
      <c r="AT156" s="3"/>
      <c r="AU156" s="2" t="s">
        <v>434</v>
      </c>
      <c r="AV156" s="3">
        <v>280</v>
      </c>
    </row>
    <row r="157" spans="1:48" ht="30" customHeight="1" x14ac:dyDescent="0.3">
      <c r="A157" s="10" t="s">
        <v>428</v>
      </c>
      <c r="B157" s="10" t="s">
        <v>435</v>
      </c>
      <c r="C157" s="10" t="s">
        <v>109</v>
      </c>
      <c r="D157" s="11">
        <v>2</v>
      </c>
      <c r="E157" s="13"/>
      <c r="F157" s="13">
        <f t="shared" si="19"/>
        <v>0</v>
      </c>
      <c r="G157" s="13"/>
      <c r="H157" s="13">
        <f t="shared" si="20"/>
        <v>0</v>
      </c>
      <c r="I157" s="13"/>
      <c r="J157" s="13">
        <f t="shared" si="21"/>
        <v>0</v>
      </c>
      <c r="K157" s="13">
        <f t="shared" si="22"/>
        <v>0</v>
      </c>
      <c r="L157" s="13">
        <f t="shared" si="23"/>
        <v>0</v>
      </c>
      <c r="M157" s="10" t="s">
        <v>52</v>
      </c>
      <c r="N157" s="2" t="s">
        <v>436</v>
      </c>
      <c r="O157" s="2" t="s">
        <v>52</v>
      </c>
      <c r="P157" s="2" t="s">
        <v>52</v>
      </c>
      <c r="Q157" s="2" t="s">
        <v>378</v>
      </c>
      <c r="R157" s="2" t="s">
        <v>60</v>
      </c>
      <c r="S157" s="2" t="s">
        <v>60</v>
      </c>
      <c r="T157" s="2" t="s">
        <v>61</v>
      </c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2" t="s">
        <v>52</v>
      </c>
      <c r="AS157" s="2" t="s">
        <v>52</v>
      </c>
      <c r="AT157" s="3"/>
      <c r="AU157" s="2" t="s">
        <v>437</v>
      </c>
      <c r="AV157" s="3">
        <v>281</v>
      </c>
    </row>
    <row r="158" spans="1:48" ht="30" customHeight="1" x14ac:dyDescent="0.3">
      <c r="A158" s="10" t="s">
        <v>305</v>
      </c>
      <c r="B158" s="10" t="s">
        <v>438</v>
      </c>
      <c r="C158" s="10" t="s">
        <v>109</v>
      </c>
      <c r="D158" s="11">
        <v>14</v>
      </c>
      <c r="E158" s="13"/>
      <c r="F158" s="13">
        <f t="shared" si="19"/>
        <v>0</v>
      </c>
      <c r="G158" s="13"/>
      <c r="H158" s="13">
        <f t="shared" si="20"/>
        <v>0</v>
      </c>
      <c r="I158" s="13"/>
      <c r="J158" s="13">
        <f t="shared" si="21"/>
        <v>0</v>
      </c>
      <c r="K158" s="13">
        <f t="shared" si="22"/>
        <v>0</v>
      </c>
      <c r="L158" s="13">
        <f t="shared" si="23"/>
        <v>0</v>
      </c>
      <c r="M158" s="10" t="s">
        <v>52</v>
      </c>
      <c r="N158" s="2" t="s">
        <v>439</v>
      </c>
      <c r="O158" s="2" t="s">
        <v>52</v>
      </c>
      <c r="P158" s="2" t="s">
        <v>52</v>
      </c>
      <c r="Q158" s="2" t="s">
        <v>378</v>
      </c>
      <c r="R158" s="2" t="s">
        <v>60</v>
      </c>
      <c r="S158" s="2" t="s">
        <v>60</v>
      </c>
      <c r="T158" s="2" t="s">
        <v>61</v>
      </c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2" t="s">
        <v>52</v>
      </c>
      <c r="AS158" s="2" t="s">
        <v>52</v>
      </c>
      <c r="AT158" s="3"/>
      <c r="AU158" s="2" t="s">
        <v>440</v>
      </c>
      <c r="AV158" s="3">
        <v>273</v>
      </c>
    </row>
    <row r="159" spans="1:48" ht="30" customHeight="1" x14ac:dyDescent="0.3">
      <c r="A159" s="10" t="s">
        <v>441</v>
      </c>
      <c r="B159" s="10" t="s">
        <v>442</v>
      </c>
      <c r="C159" s="10" t="s">
        <v>109</v>
      </c>
      <c r="D159" s="11">
        <v>7</v>
      </c>
      <c r="E159" s="13"/>
      <c r="F159" s="13">
        <f t="shared" si="19"/>
        <v>0</v>
      </c>
      <c r="G159" s="13"/>
      <c r="H159" s="13">
        <f t="shared" si="20"/>
        <v>0</v>
      </c>
      <c r="I159" s="13"/>
      <c r="J159" s="13">
        <f t="shared" si="21"/>
        <v>0</v>
      </c>
      <c r="K159" s="13">
        <f t="shared" si="22"/>
        <v>0</v>
      </c>
      <c r="L159" s="13">
        <f t="shared" si="23"/>
        <v>0</v>
      </c>
      <c r="M159" s="10" t="s">
        <v>52</v>
      </c>
      <c r="N159" s="2" t="s">
        <v>443</v>
      </c>
      <c r="O159" s="2" t="s">
        <v>52</v>
      </c>
      <c r="P159" s="2" t="s">
        <v>52</v>
      </c>
      <c r="Q159" s="2" t="s">
        <v>378</v>
      </c>
      <c r="R159" s="2" t="s">
        <v>60</v>
      </c>
      <c r="S159" s="2" t="s">
        <v>60</v>
      </c>
      <c r="T159" s="2" t="s">
        <v>61</v>
      </c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2" t="s">
        <v>52</v>
      </c>
      <c r="AS159" s="2" t="s">
        <v>52</v>
      </c>
      <c r="AT159" s="3"/>
      <c r="AU159" s="2" t="s">
        <v>444</v>
      </c>
      <c r="AV159" s="3">
        <v>274</v>
      </c>
    </row>
    <row r="160" spans="1:48" ht="30" customHeight="1" x14ac:dyDescent="0.3">
      <c r="A160" s="10" t="s">
        <v>445</v>
      </c>
      <c r="B160" s="10" t="s">
        <v>446</v>
      </c>
      <c r="C160" s="10" t="s">
        <v>109</v>
      </c>
      <c r="D160" s="11">
        <v>7</v>
      </c>
      <c r="E160" s="13"/>
      <c r="F160" s="13">
        <f t="shared" si="19"/>
        <v>0</v>
      </c>
      <c r="G160" s="13"/>
      <c r="H160" s="13">
        <f t="shared" si="20"/>
        <v>0</v>
      </c>
      <c r="I160" s="13"/>
      <c r="J160" s="13">
        <f t="shared" si="21"/>
        <v>0</v>
      </c>
      <c r="K160" s="13">
        <f t="shared" si="22"/>
        <v>0</v>
      </c>
      <c r="L160" s="13">
        <f t="shared" si="23"/>
        <v>0</v>
      </c>
      <c r="M160" s="10" t="s">
        <v>52</v>
      </c>
      <c r="N160" s="2" t="s">
        <v>447</v>
      </c>
      <c r="O160" s="2" t="s">
        <v>52</v>
      </c>
      <c r="P160" s="2" t="s">
        <v>52</v>
      </c>
      <c r="Q160" s="2" t="s">
        <v>378</v>
      </c>
      <c r="R160" s="2" t="s">
        <v>60</v>
      </c>
      <c r="S160" s="2" t="s">
        <v>60</v>
      </c>
      <c r="T160" s="2" t="s">
        <v>61</v>
      </c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2" t="s">
        <v>52</v>
      </c>
      <c r="AS160" s="2" t="s">
        <v>52</v>
      </c>
      <c r="AT160" s="3"/>
      <c r="AU160" s="2" t="s">
        <v>448</v>
      </c>
      <c r="AV160" s="3">
        <v>275</v>
      </c>
    </row>
    <row r="161" spans="1:48" ht="30" customHeight="1" x14ac:dyDescent="0.3">
      <c r="A161" s="10" t="s">
        <v>449</v>
      </c>
      <c r="B161" s="10" t="s">
        <v>348</v>
      </c>
      <c r="C161" s="10" t="s">
        <v>118</v>
      </c>
      <c r="D161" s="11">
        <v>14</v>
      </c>
      <c r="E161" s="13"/>
      <c r="F161" s="13">
        <f t="shared" si="19"/>
        <v>0</v>
      </c>
      <c r="G161" s="13"/>
      <c r="H161" s="13">
        <f t="shared" si="20"/>
        <v>0</v>
      </c>
      <c r="I161" s="13"/>
      <c r="J161" s="13">
        <f t="shared" si="21"/>
        <v>0</v>
      </c>
      <c r="K161" s="13">
        <f t="shared" si="22"/>
        <v>0</v>
      </c>
      <c r="L161" s="13">
        <f t="shared" si="23"/>
        <v>0</v>
      </c>
      <c r="M161" s="10" t="s">
        <v>52</v>
      </c>
      <c r="N161" s="2" t="s">
        <v>450</v>
      </c>
      <c r="O161" s="2" t="s">
        <v>52</v>
      </c>
      <c r="P161" s="2" t="s">
        <v>52</v>
      </c>
      <c r="Q161" s="2" t="s">
        <v>378</v>
      </c>
      <c r="R161" s="2" t="s">
        <v>60</v>
      </c>
      <c r="S161" s="2" t="s">
        <v>60</v>
      </c>
      <c r="T161" s="2" t="s">
        <v>61</v>
      </c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2" t="s">
        <v>52</v>
      </c>
      <c r="AS161" s="2" t="s">
        <v>52</v>
      </c>
      <c r="AT161" s="3"/>
      <c r="AU161" s="2" t="s">
        <v>451</v>
      </c>
      <c r="AV161" s="3">
        <v>276</v>
      </c>
    </row>
    <row r="162" spans="1:48" ht="30" customHeight="1" x14ac:dyDescent="0.3">
      <c r="A162" s="10" t="s">
        <v>449</v>
      </c>
      <c r="B162" s="10" t="s">
        <v>452</v>
      </c>
      <c r="C162" s="10" t="s">
        <v>118</v>
      </c>
      <c r="D162" s="11">
        <v>1</v>
      </c>
      <c r="E162" s="13"/>
      <c r="F162" s="13">
        <f t="shared" si="19"/>
        <v>0</v>
      </c>
      <c r="G162" s="13"/>
      <c r="H162" s="13">
        <f t="shared" si="20"/>
        <v>0</v>
      </c>
      <c r="I162" s="13"/>
      <c r="J162" s="13">
        <f t="shared" si="21"/>
        <v>0</v>
      </c>
      <c r="K162" s="13">
        <f t="shared" si="22"/>
        <v>0</v>
      </c>
      <c r="L162" s="13">
        <f t="shared" si="23"/>
        <v>0</v>
      </c>
      <c r="M162" s="10" t="s">
        <v>52</v>
      </c>
      <c r="N162" s="2" t="s">
        <v>453</v>
      </c>
      <c r="O162" s="2" t="s">
        <v>52</v>
      </c>
      <c r="P162" s="2" t="s">
        <v>52</v>
      </c>
      <c r="Q162" s="2" t="s">
        <v>378</v>
      </c>
      <c r="R162" s="2" t="s">
        <v>60</v>
      </c>
      <c r="S162" s="2" t="s">
        <v>60</v>
      </c>
      <c r="T162" s="2" t="s">
        <v>61</v>
      </c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2" t="s">
        <v>52</v>
      </c>
      <c r="AS162" s="2" t="s">
        <v>52</v>
      </c>
      <c r="AT162" s="3"/>
      <c r="AU162" s="2" t="s">
        <v>454</v>
      </c>
      <c r="AV162" s="3">
        <v>277</v>
      </c>
    </row>
    <row r="163" spans="1:48" ht="30" customHeight="1" x14ac:dyDescent="0.3">
      <c r="A163" s="10" t="s">
        <v>449</v>
      </c>
      <c r="B163" s="10" t="s">
        <v>351</v>
      </c>
      <c r="C163" s="10" t="s">
        <v>118</v>
      </c>
      <c r="D163" s="11">
        <v>1</v>
      </c>
      <c r="E163" s="13"/>
      <c r="F163" s="13">
        <f t="shared" si="19"/>
        <v>0</v>
      </c>
      <c r="G163" s="13"/>
      <c r="H163" s="13">
        <f t="shared" si="20"/>
        <v>0</v>
      </c>
      <c r="I163" s="13"/>
      <c r="J163" s="13">
        <f t="shared" si="21"/>
        <v>0</v>
      </c>
      <c r="K163" s="13">
        <f t="shared" si="22"/>
        <v>0</v>
      </c>
      <c r="L163" s="13">
        <f t="shared" si="23"/>
        <v>0</v>
      </c>
      <c r="M163" s="10" t="s">
        <v>52</v>
      </c>
      <c r="N163" s="2" t="s">
        <v>455</v>
      </c>
      <c r="O163" s="2" t="s">
        <v>52</v>
      </c>
      <c r="P163" s="2" t="s">
        <v>52</v>
      </c>
      <c r="Q163" s="2" t="s">
        <v>378</v>
      </c>
      <c r="R163" s="2" t="s">
        <v>60</v>
      </c>
      <c r="S163" s="2" t="s">
        <v>60</v>
      </c>
      <c r="T163" s="2" t="s">
        <v>61</v>
      </c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2" t="s">
        <v>52</v>
      </c>
      <c r="AS163" s="2" t="s">
        <v>52</v>
      </c>
      <c r="AT163" s="3"/>
      <c r="AU163" s="2" t="s">
        <v>456</v>
      </c>
      <c r="AV163" s="3">
        <v>278</v>
      </c>
    </row>
    <row r="164" spans="1:48" ht="30" customHeight="1" x14ac:dyDescent="0.3">
      <c r="A164" s="10" t="s">
        <v>457</v>
      </c>
      <c r="B164" s="10" t="s">
        <v>458</v>
      </c>
      <c r="C164" s="10" t="s">
        <v>329</v>
      </c>
      <c r="D164" s="11">
        <v>7</v>
      </c>
      <c r="E164" s="13"/>
      <c r="F164" s="13">
        <f t="shared" si="19"/>
        <v>0</v>
      </c>
      <c r="G164" s="13"/>
      <c r="H164" s="13">
        <f t="shared" si="20"/>
        <v>0</v>
      </c>
      <c r="I164" s="13"/>
      <c r="J164" s="13">
        <f t="shared" si="21"/>
        <v>0</v>
      </c>
      <c r="K164" s="13">
        <f t="shared" si="22"/>
        <v>0</v>
      </c>
      <c r="L164" s="13">
        <f t="shared" si="23"/>
        <v>0</v>
      </c>
      <c r="M164" s="10" t="s">
        <v>52</v>
      </c>
      <c r="N164" s="2" t="s">
        <v>459</v>
      </c>
      <c r="O164" s="2" t="s">
        <v>52</v>
      </c>
      <c r="P164" s="2" t="s">
        <v>52</v>
      </c>
      <c r="Q164" s="2" t="s">
        <v>378</v>
      </c>
      <c r="R164" s="2" t="s">
        <v>61</v>
      </c>
      <c r="S164" s="2" t="s">
        <v>60</v>
      </c>
      <c r="T164" s="2" t="s">
        <v>60</v>
      </c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2" t="s">
        <v>52</v>
      </c>
      <c r="AS164" s="2" t="s">
        <v>52</v>
      </c>
      <c r="AT164" s="3"/>
      <c r="AU164" s="2" t="s">
        <v>460</v>
      </c>
      <c r="AV164" s="3">
        <v>287</v>
      </c>
    </row>
    <row r="165" spans="1:48" ht="30" customHeight="1" x14ac:dyDescent="0.3">
      <c r="A165" s="10" t="s">
        <v>332</v>
      </c>
      <c r="B165" s="10" t="s">
        <v>461</v>
      </c>
      <c r="C165" s="10" t="s">
        <v>109</v>
      </c>
      <c r="D165" s="11">
        <v>21</v>
      </c>
      <c r="E165" s="13"/>
      <c r="F165" s="13">
        <f t="shared" si="19"/>
        <v>0</v>
      </c>
      <c r="G165" s="13"/>
      <c r="H165" s="13">
        <f t="shared" si="20"/>
        <v>0</v>
      </c>
      <c r="I165" s="13"/>
      <c r="J165" s="13">
        <f t="shared" si="21"/>
        <v>0</v>
      </c>
      <c r="K165" s="13">
        <f t="shared" si="22"/>
        <v>0</v>
      </c>
      <c r="L165" s="13">
        <f t="shared" si="23"/>
        <v>0</v>
      </c>
      <c r="M165" s="10" t="s">
        <v>52</v>
      </c>
      <c r="N165" s="2" t="s">
        <v>462</v>
      </c>
      <c r="O165" s="2" t="s">
        <v>52</v>
      </c>
      <c r="P165" s="2" t="s">
        <v>52</v>
      </c>
      <c r="Q165" s="2" t="s">
        <v>378</v>
      </c>
      <c r="R165" s="2" t="s">
        <v>60</v>
      </c>
      <c r="S165" s="2" t="s">
        <v>60</v>
      </c>
      <c r="T165" s="2" t="s">
        <v>61</v>
      </c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2" t="s">
        <v>52</v>
      </c>
      <c r="AS165" s="2" t="s">
        <v>52</v>
      </c>
      <c r="AT165" s="3"/>
      <c r="AU165" s="2" t="s">
        <v>463</v>
      </c>
      <c r="AV165" s="3">
        <v>286</v>
      </c>
    </row>
    <row r="166" spans="1:48" ht="30" customHeight="1" x14ac:dyDescent="0.3">
      <c r="A166" s="10" t="s">
        <v>336</v>
      </c>
      <c r="B166" s="10" t="s">
        <v>337</v>
      </c>
      <c r="C166" s="10" t="s">
        <v>329</v>
      </c>
      <c r="D166" s="11">
        <v>21</v>
      </c>
      <c r="E166" s="13"/>
      <c r="F166" s="13">
        <f t="shared" si="19"/>
        <v>0</v>
      </c>
      <c r="G166" s="13"/>
      <c r="H166" s="13">
        <f t="shared" si="20"/>
        <v>0</v>
      </c>
      <c r="I166" s="13"/>
      <c r="J166" s="13">
        <f t="shared" si="21"/>
        <v>0</v>
      </c>
      <c r="K166" s="13">
        <f t="shared" si="22"/>
        <v>0</v>
      </c>
      <c r="L166" s="13">
        <f t="shared" si="23"/>
        <v>0</v>
      </c>
      <c r="M166" s="10" t="s">
        <v>52</v>
      </c>
      <c r="N166" s="2" t="s">
        <v>338</v>
      </c>
      <c r="O166" s="2" t="s">
        <v>52</v>
      </c>
      <c r="P166" s="2" t="s">
        <v>52</v>
      </c>
      <c r="Q166" s="2" t="s">
        <v>378</v>
      </c>
      <c r="R166" s="2" t="s">
        <v>61</v>
      </c>
      <c r="S166" s="2" t="s">
        <v>60</v>
      </c>
      <c r="T166" s="2" t="s">
        <v>60</v>
      </c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2" t="s">
        <v>52</v>
      </c>
      <c r="AS166" s="2" t="s">
        <v>52</v>
      </c>
      <c r="AT166" s="3"/>
      <c r="AU166" s="2" t="s">
        <v>464</v>
      </c>
      <c r="AV166" s="3">
        <v>285</v>
      </c>
    </row>
    <row r="167" spans="1:48" ht="30" customHeight="1" x14ac:dyDescent="0.3">
      <c r="A167" s="10" t="s">
        <v>347</v>
      </c>
      <c r="B167" s="10" t="s">
        <v>348</v>
      </c>
      <c r="C167" s="10" t="s">
        <v>329</v>
      </c>
      <c r="D167" s="11">
        <v>302</v>
      </c>
      <c r="E167" s="13"/>
      <c r="F167" s="13">
        <f t="shared" si="19"/>
        <v>0</v>
      </c>
      <c r="G167" s="13"/>
      <c r="H167" s="13">
        <f t="shared" si="20"/>
        <v>0</v>
      </c>
      <c r="I167" s="13"/>
      <c r="J167" s="13">
        <f t="shared" si="21"/>
        <v>0</v>
      </c>
      <c r="K167" s="13">
        <f t="shared" si="22"/>
        <v>0</v>
      </c>
      <c r="L167" s="13">
        <f t="shared" si="23"/>
        <v>0</v>
      </c>
      <c r="M167" s="10" t="s">
        <v>52</v>
      </c>
      <c r="N167" s="2" t="s">
        <v>349</v>
      </c>
      <c r="O167" s="2" t="s">
        <v>52</v>
      </c>
      <c r="P167" s="2" t="s">
        <v>52</v>
      </c>
      <c r="Q167" s="2" t="s">
        <v>378</v>
      </c>
      <c r="R167" s="2" t="s">
        <v>61</v>
      </c>
      <c r="S167" s="2" t="s">
        <v>60</v>
      </c>
      <c r="T167" s="2" t="s">
        <v>60</v>
      </c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2" t="s">
        <v>52</v>
      </c>
      <c r="AS167" s="2" t="s">
        <v>52</v>
      </c>
      <c r="AT167" s="3"/>
      <c r="AU167" s="2" t="s">
        <v>465</v>
      </c>
      <c r="AV167" s="3">
        <v>282</v>
      </c>
    </row>
    <row r="168" spans="1:48" ht="30" customHeight="1" x14ac:dyDescent="0.3">
      <c r="A168" s="10" t="s">
        <v>347</v>
      </c>
      <c r="B168" s="10" t="s">
        <v>452</v>
      </c>
      <c r="C168" s="10" t="s">
        <v>329</v>
      </c>
      <c r="D168" s="11">
        <v>19</v>
      </c>
      <c r="E168" s="13"/>
      <c r="F168" s="13">
        <f t="shared" si="19"/>
        <v>0</v>
      </c>
      <c r="G168" s="13"/>
      <c r="H168" s="13">
        <f t="shared" si="20"/>
        <v>0</v>
      </c>
      <c r="I168" s="13"/>
      <c r="J168" s="13">
        <f t="shared" si="21"/>
        <v>0</v>
      </c>
      <c r="K168" s="13">
        <f t="shared" si="22"/>
        <v>0</v>
      </c>
      <c r="L168" s="13">
        <f t="shared" si="23"/>
        <v>0</v>
      </c>
      <c r="M168" s="10" t="s">
        <v>52</v>
      </c>
      <c r="N168" s="2" t="s">
        <v>466</v>
      </c>
      <c r="O168" s="2" t="s">
        <v>52</v>
      </c>
      <c r="P168" s="2" t="s">
        <v>52</v>
      </c>
      <c r="Q168" s="2" t="s">
        <v>378</v>
      </c>
      <c r="R168" s="2" t="s">
        <v>61</v>
      </c>
      <c r="S168" s="2" t="s">
        <v>60</v>
      </c>
      <c r="T168" s="2" t="s">
        <v>60</v>
      </c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2" t="s">
        <v>52</v>
      </c>
      <c r="AS168" s="2" t="s">
        <v>52</v>
      </c>
      <c r="AT168" s="3"/>
      <c r="AU168" s="2" t="s">
        <v>467</v>
      </c>
      <c r="AV168" s="3">
        <v>283</v>
      </c>
    </row>
    <row r="169" spans="1:48" ht="30" customHeight="1" x14ac:dyDescent="0.3">
      <c r="A169" s="10" t="s">
        <v>347</v>
      </c>
      <c r="B169" s="10" t="s">
        <v>351</v>
      </c>
      <c r="C169" s="10" t="s">
        <v>329</v>
      </c>
      <c r="D169" s="11">
        <v>14</v>
      </c>
      <c r="E169" s="13"/>
      <c r="F169" s="13">
        <f t="shared" si="19"/>
        <v>0</v>
      </c>
      <c r="G169" s="13"/>
      <c r="H169" s="13">
        <f t="shared" si="20"/>
        <v>0</v>
      </c>
      <c r="I169" s="13"/>
      <c r="J169" s="13">
        <f t="shared" si="21"/>
        <v>0</v>
      </c>
      <c r="K169" s="13">
        <f t="shared" si="22"/>
        <v>0</v>
      </c>
      <c r="L169" s="13">
        <f t="shared" si="23"/>
        <v>0</v>
      </c>
      <c r="M169" s="10" t="s">
        <v>52</v>
      </c>
      <c r="N169" s="2" t="s">
        <v>352</v>
      </c>
      <c r="O169" s="2" t="s">
        <v>52</v>
      </c>
      <c r="P169" s="2" t="s">
        <v>52</v>
      </c>
      <c r="Q169" s="2" t="s">
        <v>378</v>
      </c>
      <c r="R169" s="2" t="s">
        <v>61</v>
      </c>
      <c r="S169" s="2" t="s">
        <v>60</v>
      </c>
      <c r="T169" s="2" t="s">
        <v>60</v>
      </c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2" t="s">
        <v>52</v>
      </c>
      <c r="AS169" s="2" t="s">
        <v>52</v>
      </c>
      <c r="AT169" s="3"/>
      <c r="AU169" s="2" t="s">
        <v>468</v>
      </c>
      <c r="AV169" s="3">
        <v>284</v>
      </c>
    </row>
    <row r="170" spans="1:48" ht="30" customHeight="1" x14ac:dyDescent="0.3">
      <c r="A170" s="10" t="s">
        <v>74</v>
      </c>
      <c r="B170" s="10" t="s">
        <v>75</v>
      </c>
      <c r="C170" s="10" t="s">
        <v>76</v>
      </c>
      <c r="D170" s="11">
        <v>0.35</v>
      </c>
      <c r="E170" s="13"/>
      <c r="F170" s="13">
        <f t="shared" si="19"/>
        <v>0</v>
      </c>
      <c r="G170" s="13"/>
      <c r="H170" s="13">
        <f t="shared" si="20"/>
        <v>0</v>
      </c>
      <c r="I170" s="13"/>
      <c r="J170" s="13">
        <f t="shared" si="21"/>
        <v>0</v>
      </c>
      <c r="K170" s="13">
        <f t="shared" si="22"/>
        <v>0</v>
      </c>
      <c r="L170" s="13">
        <f t="shared" si="23"/>
        <v>0</v>
      </c>
      <c r="M170" s="10" t="s">
        <v>52</v>
      </c>
      <c r="N170" s="2" t="s">
        <v>77</v>
      </c>
      <c r="O170" s="2" t="s">
        <v>52</v>
      </c>
      <c r="P170" s="2" t="s">
        <v>52</v>
      </c>
      <c r="Q170" s="2" t="s">
        <v>378</v>
      </c>
      <c r="R170" s="2" t="s">
        <v>60</v>
      </c>
      <c r="S170" s="2" t="s">
        <v>60</v>
      </c>
      <c r="T170" s="2" t="s">
        <v>61</v>
      </c>
      <c r="U170" s="3"/>
      <c r="V170" s="3"/>
      <c r="W170" s="3"/>
      <c r="X170" s="3"/>
      <c r="Y170" s="3">
        <v>2</v>
      </c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2" t="s">
        <v>52</v>
      </c>
      <c r="AS170" s="2" t="s">
        <v>52</v>
      </c>
      <c r="AT170" s="3"/>
      <c r="AU170" s="2" t="s">
        <v>469</v>
      </c>
      <c r="AV170" s="3">
        <v>346</v>
      </c>
    </row>
    <row r="171" spans="1:48" ht="30" customHeight="1" x14ac:dyDescent="0.3">
      <c r="A171" s="10" t="s">
        <v>372</v>
      </c>
      <c r="B171" s="10" t="s">
        <v>75</v>
      </c>
      <c r="C171" s="10" t="s">
        <v>76</v>
      </c>
      <c r="D171" s="11">
        <v>1.22</v>
      </c>
      <c r="E171" s="13"/>
      <c r="F171" s="13">
        <f t="shared" si="19"/>
        <v>0</v>
      </c>
      <c r="G171" s="13"/>
      <c r="H171" s="13">
        <f t="shared" si="20"/>
        <v>0</v>
      </c>
      <c r="I171" s="13"/>
      <c r="J171" s="13">
        <f t="shared" si="21"/>
        <v>0</v>
      </c>
      <c r="K171" s="13">
        <f t="shared" si="22"/>
        <v>0</v>
      </c>
      <c r="L171" s="13">
        <f t="shared" si="23"/>
        <v>0</v>
      </c>
      <c r="M171" s="10" t="s">
        <v>52</v>
      </c>
      <c r="N171" s="2" t="s">
        <v>373</v>
      </c>
      <c r="O171" s="2" t="s">
        <v>52</v>
      </c>
      <c r="P171" s="2" t="s">
        <v>52</v>
      </c>
      <c r="Q171" s="2" t="s">
        <v>378</v>
      </c>
      <c r="R171" s="2" t="s">
        <v>60</v>
      </c>
      <c r="S171" s="2" t="s">
        <v>60</v>
      </c>
      <c r="T171" s="2" t="s">
        <v>61</v>
      </c>
      <c r="U171" s="3"/>
      <c r="V171" s="3"/>
      <c r="W171" s="3"/>
      <c r="X171" s="3"/>
      <c r="Y171" s="3">
        <v>2</v>
      </c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2" t="s">
        <v>52</v>
      </c>
      <c r="AS171" s="2" t="s">
        <v>52</v>
      </c>
      <c r="AT171" s="3"/>
      <c r="AU171" s="2" t="s">
        <v>470</v>
      </c>
      <c r="AV171" s="3">
        <v>347</v>
      </c>
    </row>
    <row r="172" spans="1:48" ht="30" customHeight="1" x14ac:dyDescent="0.3">
      <c r="A172" s="10" t="s">
        <v>85</v>
      </c>
      <c r="B172" s="10" t="s">
        <v>86</v>
      </c>
      <c r="C172" s="10" t="s">
        <v>87</v>
      </c>
      <c r="D172" s="11">
        <v>1</v>
      </c>
      <c r="E172" s="13"/>
      <c r="F172" s="13">
        <f t="shared" si="19"/>
        <v>0</v>
      </c>
      <c r="G172" s="13"/>
      <c r="H172" s="13">
        <f t="shared" si="20"/>
        <v>0</v>
      </c>
      <c r="I172" s="13"/>
      <c r="J172" s="13">
        <f t="shared" si="21"/>
        <v>0</v>
      </c>
      <c r="K172" s="13">
        <f t="shared" si="22"/>
        <v>0</v>
      </c>
      <c r="L172" s="13">
        <f t="shared" si="23"/>
        <v>0</v>
      </c>
      <c r="M172" s="10" t="s">
        <v>52</v>
      </c>
      <c r="N172" s="2" t="s">
        <v>375</v>
      </c>
      <c r="O172" s="2" t="s">
        <v>52</v>
      </c>
      <c r="P172" s="2" t="s">
        <v>52</v>
      </c>
      <c r="Q172" s="2" t="s">
        <v>378</v>
      </c>
      <c r="R172" s="2" t="s">
        <v>60</v>
      </c>
      <c r="S172" s="2" t="s">
        <v>60</v>
      </c>
      <c r="T172" s="2" t="s">
        <v>60</v>
      </c>
      <c r="U172" s="3">
        <v>1</v>
      </c>
      <c r="V172" s="3">
        <v>0</v>
      </c>
      <c r="W172" s="3">
        <v>0.02</v>
      </c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2" t="s">
        <v>52</v>
      </c>
      <c r="AS172" s="2" t="s">
        <v>52</v>
      </c>
      <c r="AT172" s="3"/>
      <c r="AU172" s="2" t="s">
        <v>471</v>
      </c>
      <c r="AV172" s="3">
        <v>496</v>
      </c>
    </row>
    <row r="173" spans="1:48" ht="30" customHeight="1" x14ac:dyDescent="0.3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</row>
    <row r="174" spans="1:48" ht="30" customHeight="1" x14ac:dyDescent="0.3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</row>
    <row r="175" spans="1:48" ht="30" customHeight="1" x14ac:dyDescent="0.3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</row>
    <row r="176" spans="1:48" ht="30" customHeight="1" x14ac:dyDescent="0.3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</row>
    <row r="177" spans="1:48" ht="30" customHeight="1" x14ac:dyDescent="0.3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</row>
    <row r="178" spans="1:48" ht="30" customHeight="1" x14ac:dyDescent="0.3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</row>
    <row r="179" spans="1:48" ht="30" customHeight="1" x14ac:dyDescent="0.3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</row>
    <row r="180" spans="1:48" ht="30" customHeight="1" x14ac:dyDescent="0.3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</row>
    <row r="181" spans="1:48" ht="30" customHeight="1" x14ac:dyDescent="0.3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</row>
    <row r="182" spans="1:48" ht="30" customHeight="1" x14ac:dyDescent="0.3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</row>
    <row r="183" spans="1:48" ht="30" customHeight="1" x14ac:dyDescent="0.3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</row>
    <row r="184" spans="1:48" ht="30" customHeight="1" x14ac:dyDescent="0.3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</row>
    <row r="185" spans="1:48" ht="30" customHeight="1" x14ac:dyDescent="0.3">
      <c r="A185" s="10" t="s">
        <v>90</v>
      </c>
      <c r="B185" s="11"/>
      <c r="C185" s="11"/>
      <c r="D185" s="11"/>
      <c r="E185" s="11"/>
      <c r="F185" s="13">
        <f>SUM(F135:F184)</f>
        <v>0</v>
      </c>
      <c r="G185" s="11"/>
      <c r="H185" s="13">
        <f>SUM(H135:H184)</f>
        <v>0</v>
      </c>
      <c r="I185" s="11"/>
      <c r="J185" s="13">
        <f>SUM(J135:J184)</f>
        <v>0</v>
      </c>
      <c r="K185" s="11"/>
      <c r="L185" s="13">
        <f>SUM(L135:L184)</f>
        <v>0</v>
      </c>
      <c r="M185" s="11"/>
      <c r="N185" t="s">
        <v>91</v>
      </c>
    </row>
    <row r="186" spans="1:48" ht="30" customHeight="1" x14ac:dyDescent="0.3">
      <c r="A186" s="14" t="s">
        <v>472</v>
      </c>
      <c r="B186" s="14" t="s">
        <v>52</v>
      </c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8"/>
      <c r="O186" s="8"/>
      <c r="P186" s="8"/>
      <c r="Q186" s="7" t="s">
        <v>473</v>
      </c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</row>
    <row r="187" spans="1:48" ht="30" customHeight="1" x14ac:dyDescent="0.3">
      <c r="A187" s="10" t="s">
        <v>474</v>
      </c>
      <c r="B187" s="10" t="s">
        <v>475</v>
      </c>
      <c r="C187" s="10" t="s">
        <v>118</v>
      </c>
      <c r="D187" s="11">
        <v>55</v>
      </c>
      <c r="E187" s="13"/>
      <c r="F187" s="13">
        <f t="shared" ref="F187:F233" si="24">TRUNC(E187*D187, 0)</f>
        <v>0</v>
      </c>
      <c r="G187" s="13"/>
      <c r="H187" s="13">
        <f t="shared" ref="H187:H233" si="25">TRUNC(G187*D187, 0)</f>
        <v>0</v>
      </c>
      <c r="I187" s="13"/>
      <c r="J187" s="13">
        <f t="shared" ref="J187:J233" si="26">TRUNC(I187*D187, 0)</f>
        <v>0</v>
      </c>
      <c r="K187" s="13">
        <f t="shared" ref="K187:K233" si="27">TRUNC(E187+G187+I187, 0)</f>
        <v>0</v>
      </c>
      <c r="L187" s="13">
        <f t="shared" ref="L187:L233" si="28">TRUNC(F187+H187+J187, 0)</f>
        <v>0</v>
      </c>
      <c r="M187" s="10" t="s">
        <v>52</v>
      </c>
      <c r="N187" s="2" t="s">
        <v>476</v>
      </c>
      <c r="O187" s="2" t="s">
        <v>52</v>
      </c>
      <c r="P187" s="2" t="s">
        <v>52</v>
      </c>
      <c r="Q187" s="2" t="s">
        <v>473</v>
      </c>
      <c r="R187" s="2" t="s">
        <v>60</v>
      </c>
      <c r="S187" s="2" t="s">
        <v>60</v>
      </c>
      <c r="T187" s="2" t="s">
        <v>61</v>
      </c>
      <c r="U187" s="3"/>
      <c r="V187" s="3"/>
      <c r="W187" s="3"/>
      <c r="X187" s="3">
        <v>1</v>
      </c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2" t="s">
        <v>52</v>
      </c>
      <c r="AS187" s="2" t="s">
        <v>52</v>
      </c>
      <c r="AT187" s="3"/>
      <c r="AU187" s="2" t="s">
        <v>477</v>
      </c>
      <c r="AV187" s="3">
        <v>289</v>
      </c>
    </row>
    <row r="188" spans="1:48" ht="30" customHeight="1" x14ac:dyDescent="0.3">
      <c r="A188" s="10" t="s">
        <v>474</v>
      </c>
      <c r="B188" s="10" t="s">
        <v>478</v>
      </c>
      <c r="C188" s="10" t="s">
        <v>118</v>
      </c>
      <c r="D188" s="11">
        <v>23</v>
      </c>
      <c r="E188" s="13"/>
      <c r="F188" s="13">
        <f t="shared" si="24"/>
        <v>0</v>
      </c>
      <c r="G188" s="13"/>
      <c r="H188" s="13">
        <f t="shared" si="25"/>
        <v>0</v>
      </c>
      <c r="I188" s="13"/>
      <c r="J188" s="13">
        <f t="shared" si="26"/>
        <v>0</v>
      </c>
      <c r="K188" s="13">
        <f t="shared" si="27"/>
        <v>0</v>
      </c>
      <c r="L188" s="13">
        <f t="shared" si="28"/>
        <v>0</v>
      </c>
      <c r="M188" s="10" t="s">
        <v>52</v>
      </c>
      <c r="N188" s="2" t="s">
        <v>479</v>
      </c>
      <c r="O188" s="2" t="s">
        <v>52</v>
      </c>
      <c r="P188" s="2" t="s">
        <v>52</v>
      </c>
      <c r="Q188" s="2" t="s">
        <v>473</v>
      </c>
      <c r="R188" s="2" t="s">
        <v>60</v>
      </c>
      <c r="S188" s="2" t="s">
        <v>60</v>
      </c>
      <c r="T188" s="2" t="s">
        <v>61</v>
      </c>
      <c r="U188" s="3"/>
      <c r="V188" s="3"/>
      <c r="W188" s="3"/>
      <c r="X188" s="3">
        <v>1</v>
      </c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2" t="s">
        <v>52</v>
      </c>
      <c r="AS188" s="2" t="s">
        <v>52</v>
      </c>
      <c r="AT188" s="3"/>
      <c r="AU188" s="2" t="s">
        <v>480</v>
      </c>
      <c r="AV188" s="3">
        <v>290</v>
      </c>
    </row>
    <row r="189" spans="1:48" ht="30" customHeight="1" x14ac:dyDescent="0.3">
      <c r="A189" s="10" t="s">
        <v>474</v>
      </c>
      <c r="B189" s="10" t="s">
        <v>481</v>
      </c>
      <c r="C189" s="10" t="s">
        <v>118</v>
      </c>
      <c r="D189" s="11">
        <v>2</v>
      </c>
      <c r="E189" s="13"/>
      <c r="F189" s="13">
        <f t="shared" si="24"/>
        <v>0</v>
      </c>
      <c r="G189" s="13"/>
      <c r="H189" s="13">
        <f t="shared" si="25"/>
        <v>0</v>
      </c>
      <c r="I189" s="13"/>
      <c r="J189" s="13">
        <f t="shared" si="26"/>
        <v>0</v>
      </c>
      <c r="K189" s="13">
        <f t="shared" si="27"/>
        <v>0</v>
      </c>
      <c r="L189" s="13">
        <f t="shared" si="28"/>
        <v>0</v>
      </c>
      <c r="M189" s="10" t="s">
        <v>52</v>
      </c>
      <c r="N189" s="2" t="s">
        <v>482</v>
      </c>
      <c r="O189" s="2" t="s">
        <v>52</v>
      </c>
      <c r="P189" s="2" t="s">
        <v>52</v>
      </c>
      <c r="Q189" s="2" t="s">
        <v>473</v>
      </c>
      <c r="R189" s="2" t="s">
        <v>60</v>
      </c>
      <c r="S189" s="2" t="s">
        <v>60</v>
      </c>
      <c r="T189" s="2" t="s">
        <v>61</v>
      </c>
      <c r="U189" s="3"/>
      <c r="V189" s="3"/>
      <c r="W189" s="3"/>
      <c r="X189" s="3">
        <v>1</v>
      </c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2" t="s">
        <v>52</v>
      </c>
      <c r="AS189" s="2" t="s">
        <v>52</v>
      </c>
      <c r="AT189" s="3"/>
      <c r="AU189" s="2" t="s">
        <v>483</v>
      </c>
      <c r="AV189" s="3">
        <v>291</v>
      </c>
    </row>
    <row r="190" spans="1:48" ht="30" customHeight="1" x14ac:dyDescent="0.3">
      <c r="A190" s="10" t="s">
        <v>474</v>
      </c>
      <c r="B190" s="10" t="s">
        <v>484</v>
      </c>
      <c r="C190" s="10" t="s">
        <v>118</v>
      </c>
      <c r="D190" s="11">
        <v>1</v>
      </c>
      <c r="E190" s="13"/>
      <c r="F190" s="13">
        <f t="shared" si="24"/>
        <v>0</v>
      </c>
      <c r="G190" s="13"/>
      <c r="H190" s="13">
        <f t="shared" si="25"/>
        <v>0</v>
      </c>
      <c r="I190" s="13"/>
      <c r="J190" s="13">
        <f t="shared" si="26"/>
        <v>0</v>
      </c>
      <c r="K190" s="13">
        <f t="shared" si="27"/>
        <v>0</v>
      </c>
      <c r="L190" s="13">
        <f t="shared" si="28"/>
        <v>0</v>
      </c>
      <c r="M190" s="10" t="s">
        <v>52</v>
      </c>
      <c r="N190" s="2" t="s">
        <v>485</v>
      </c>
      <c r="O190" s="2" t="s">
        <v>52</v>
      </c>
      <c r="P190" s="2" t="s">
        <v>52</v>
      </c>
      <c r="Q190" s="2" t="s">
        <v>473</v>
      </c>
      <c r="R190" s="2" t="s">
        <v>60</v>
      </c>
      <c r="S190" s="2" t="s">
        <v>60</v>
      </c>
      <c r="T190" s="2" t="s">
        <v>61</v>
      </c>
      <c r="U190" s="3"/>
      <c r="V190" s="3"/>
      <c r="W190" s="3"/>
      <c r="X190" s="3">
        <v>1</v>
      </c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2" t="s">
        <v>52</v>
      </c>
      <c r="AS190" s="2" t="s">
        <v>52</v>
      </c>
      <c r="AT190" s="3"/>
      <c r="AU190" s="2" t="s">
        <v>486</v>
      </c>
      <c r="AV190" s="3">
        <v>292</v>
      </c>
    </row>
    <row r="191" spans="1:48" ht="30" customHeight="1" x14ac:dyDescent="0.3">
      <c r="A191" s="10" t="s">
        <v>267</v>
      </c>
      <c r="B191" s="10" t="s">
        <v>268</v>
      </c>
      <c r="C191" s="10" t="s">
        <v>87</v>
      </c>
      <c r="D191" s="11">
        <v>1</v>
      </c>
      <c r="E191" s="13"/>
      <c r="F191" s="13">
        <f t="shared" si="24"/>
        <v>0</v>
      </c>
      <c r="G191" s="13"/>
      <c r="H191" s="13">
        <f t="shared" si="25"/>
        <v>0</v>
      </c>
      <c r="I191" s="13"/>
      <c r="J191" s="13">
        <f t="shared" si="26"/>
        <v>0</v>
      </c>
      <c r="K191" s="13">
        <f t="shared" si="27"/>
        <v>0</v>
      </c>
      <c r="L191" s="13">
        <f t="shared" si="28"/>
        <v>0</v>
      </c>
      <c r="M191" s="10" t="s">
        <v>52</v>
      </c>
      <c r="N191" s="2" t="s">
        <v>88</v>
      </c>
      <c r="O191" s="2" t="s">
        <v>52</v>
      </c>
      <c r="P191" s="2" t="s">
        <v>52</v>
      </c>
      <c r="Q191" s="2" t="s">
        <v>473</v>
      </c>
      <c r="R191" s="2" t="s">
        <v>60</v>
      </c>
      <c r="S191" s="2" t="s">
        <v>60</v>
      </c>
      <c r="T191" s="2" t="s">
        <v>60</v>
      </c>
      <c r="U191" s="3">
        <v>0</v>
      </c>
      <c r="V191" s="3">
        <v>0</v>
      </c>
      <c r="W191" s="3">
        <v>0.03</v>
      </c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2" t="s">
        <v>52</v>
      </c>
      <c r="AS191" s="2" t="s">
        <v>52</v>
      </c>
      <c r="AT191" s="3"/>
      <c r="AU191" s="2" t="s">
        <v>487</v>
      </c>
      <c r="AV191" s="3">
        <v>497</v>
      </c>
    </row>
    <row r="192" spans="1:48" ht="30" customHeight="1" x14ac:dyDescent="0.3">
      <c r="A192" s="10" t="s">
        <v>270</v>
      </c>
      <c r="B192" s="10" t="s">
        <v>488</v>
      </c>
      <c r="C192" s="10" t="s">
        <v>118</v>
      </c>
      <c r="D192" s="11">
        <v>48</v>
      </c>
      <c r="E192" s="13"/>
      <c r="F192" s="13">
        <f t="shared" si="24"/>
        <v>0</v>
      </c>
      <c r="G192" s="13"/>
      <c r="H192" s="13">
        <f t="shared" si="25"/>
        <v>0</v>
      </c>
      <c r="I192" s="13"/>
      <c r="J192" s="13">
        <f t="shared" si="26"/>
        <v>0</v>
      </c>
      <c r="K192" s="13">
        <f t="shared" si="27"/>
        <v>0</v>
      </c>
      <c r="L192" s="13">
        <f t="shared" si="28"/>
        <v>0</v>
      </c>
      <c r="M192" s="10" t="s">
        <v>52</v>
      </c>
      <c r="N192" s="2" t="s">
        <v>489</v>
      </c>
      <c r="O192" s="2" t="s">
        <v>52</v>
      </c>
      <c r="P192" s="2" t="s">
        <v>52</v>
      </c>
      <c r="Q192" s="2" t="s">
        <v>473</v>
      </c>
      <c r="R192" s="2" t="s">
        <v>61</v>
      </c>
      <c r="S192" s="2" t="s">
        <v>60</v>
      </c>
      <c r="T192" s="2" t="s">
        <v>60</v>
      </c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2" t="s">
        <v>52</v>
      </c>
      <c r="AS192" s="2" t="s">
        <v>52</v>
      </c>
      <c r="AT192" s="3"/>
      <c r="AU192" s="2" t="s">
        <v>490</v>
      </c>
      <c r="AV192" s="3">
        <v>333</v>
      </c>
    </row>
    <row r="193" spans="1:48" ht="30" customHeight="1" x14ac:dyDescent="0.3">
      <c r="A193" s="10" t="s">
        <v>270</v>
      </c>
      <c r="B193" s="10" t="s">
        <v>491</v>
      </c>
      <c r="C193" s="10" t="s">
        <v>118</v>
      </c>
      <c r="D193" s="11">
        <v>19</v>
      </c>
      <c r="E193" s="13"/>
      <c r="F193" s="13">
        <f t="shared" si="24"/>
        <v>0</v>
      </c>
      <c r="G193" s="13"/>
      <c r="H193" s="13">
        <f t="shared" si="25"/>
        <v>0</v>
      </c>
      <c r="I193" s="13"/>
      <c r="J193" s="13">
        <f t="shared" si="26"/>
        <v>0</v>
      </c>
      <c r="K193" s="13">
        <f t="shared" si="27"/>
        <v>0</v>
      </c>
      <c r="L193" s="13">
        <f t="shared" si="28"/>
        <v>0</v>
      </c>
      <c r="M193" s="10" t="s">
        <v>52</v>
      </c>
      <c r="N193" s="2" t="s">
        <v>492</v>
      </c>
      <c r="O193" s="2" t="s">
        <v>52</v>
      </c>
      <c r="P193" s="2" t="s">
        <v>52</v>
      </c>
      <c r="Q193" s="2" t="s">
        <v>473</v>
      </c>
      <c r="R193" s="2" t="s">
        <v>61</v>
      </c>
      <c r="S193" s="2" t="s">
        <v>60</v>
      </c>
      <c r="T193" s="2" t="s">
        <v>60</v>
      </c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2" t="s">
        <v>52</v>
      </c>
      <c r="AS193" s="2" t="s">
        <v>52</v>
      </c>
      <c r="AT193" s="3"/>
      <c r="AU193" s="2" t="s">
        <v>493</v>
      </c>
      <c r="AV193" s="3">
        <v>334</v>
      </c>
    </row>
    <row r="194" spans="1:48" ht="30" customHeight="1" x14ac:dyDescent="0.3">
      <c r="A194" s="10" t="s">
        <v>270</v>
      </c>
      <c r="B194" s="10" t="s">
        <v>271</v>
      </c>
      <c r="C194" s="10" t="s">
        <v>118</v>
      </c>
      <c r="D194" s="11">
        <v>21</v>
      </c>
      <c r="E194" s="13"/>
      <c r="F194" s="13">
        <f t="shared" si="24"/>
        <v>0</v>
      </c>
      <c r="G194" s="13"/>
      <c r="H194" s="13">
        <f t="shared" si="25"/>
        <v>0</v>
      </c>
      <c r="I194" s="13"/>
      <c r="J194" s="13">
        <f t="shared" si="26"/>
        <v>0</v>
      </c>
      <c r="K194" s="13">
        <f t="shared" si="27"/>
        <v>0</v>
      </c>
      <c r="L194" s="13">
        <f t="shared" si="28"/>
        <v>0</v>
      </c>
      <c r="M194" s="10" t="s">
        <v>52</v>
      </c>
      <c r="N194" s="2" t="s">
        <v>272</v>
      </c>
      <c r="O194" s="2" t="s">
        <v>52</v>
      </c>
      <c r="P194" s="2" t="s">
        <v>52</v>
      </c>
      <c r="Q194" s="2" t="s">
        <v>473</v>
      </c>
      <c r="R194" s="2" t="s">
        <v>61</v>
      </c>
      <c r="S194" s="2" t="s">
        <v>60</v>
      </c>
      <c r="T194" s="2" t="s">
        <v>60</v>
      </c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2" t="s">
        <v>52</v>
      </c>
      <c r="AS194" s="2" t="s">
        <v>52</v>
      </c>
      <c r="AT194" s="3"/>
      <c r="AU194" s="2" t="s">
        <v>494</v>
      </c>
      <c r="AV194" s="3">
        <v>335</v>
      </c>
    </row>
    <row r="195" spans="1:48" ht="30" customHeight="1" x14ac:dyDescent="0.3">
      <c r="A195" s="10" t="s">
        <v>270</v>
      </c>
      <c r="B195" s="10" t="s">
        <v>274</v>
      </c>
      <c r="C195" s="10" t="s">
        <v>118</v>
      </c>
      <c r="D195" s="11">
        <v>1</v>
      </c>
      <c r="E195" s="13"/>
      <c r="F195" s="13">
        <f t="shared" si="24"/>
        <v>0</v>
      </c>
      <c r="G195" s="13"/>
      <c r="H195" s="13">
        <f t="shared" si="25"/>
        <v>0</v>
      </c>
      <c r="I195" s="13"/>
      <c r="J195" s="13">
        <f t="shared" si="26"/>
        <v>0</v>
      </c>
      <c r="K195" s="13">
        <f t="shared" si="27"/>
        <v>0</v>
      </c>
      <c r="L195" s="13">
        <f t="shared" si="28"/>
        <v>0</v>
      </c>
      <c r="M195" s="10" t="s">
        <v>52</v>
      </c>
      <c r="N195" s="2" t="s">
        <v>275</v>
      </c>
      <c r="O195" s="2" t="s">
        <v>52</v>
      </c>
      <c r="P195" s="2" t="s">
        <v>52</v>
      </c>
      <c r="Q195" s="2" t="s">
        <v>473</v>
      </c>
      <c r="R195" s="2" t="s">
        <v>61</v>
      </c>
      <c r="S195" s="2" t="s">
        <v>60</v>
      </c>
      <c r="T195" s="2" t="s">
        <v>60</v>
      </c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2" t="s">
        <v>52</v>
      </c>
      <c r="AS195" s="2" t="s">
        <v>52</v>
      </c>
      <c r="AT195" s="3"/>
      <c r="AU195" s="2" t="s">
        <v>495</v>
      </c>
      <c r="AV195" s="3">
        <v>336</v>
      </c>
    </row>
    <row r="196" spans="1:48" ht="30" customHeight="1" x14ac:dyDescent="0.3">
      <c r="A196" s="10" t="s">
        <v>270</v>
      </c>
      <c r="B196" s="10" t="s">
        <v>496</v>
      </c>
      <c r="C196" s="10" t="s">
        <v>118</v>
      </c>
      <c r="D196" s="11">
        <v>4</v>
      </c>
      <c r="E196" s="13"/>
      <c r="F196" s="13">
        <f t="shared" si="24"/>
        <v>0</v>
      </c>
      <c r="G196" s="13"/>
      <c r="H196" s="13">
        <f t="shared" si="25"/>
        <v>0</v>
      </c>
      <c r="I196" s="13"/>
      <c r="J196" s="13">
        <f t="shared" si="26"/>
        <v>0</v>
      </c>
      <c r="K196" s="13">
        <f t="shared" si="27"/>
        <v>0</v>
      </c>
      <c r="L196" s="13">
        <f t="shared" si="28"/>
        <v>0</v>
      </c>
      <c r="M196" s="10" t="s">
        <v>52</v>
      </c>
      <c r="N196" s="2" t="s">
        <v>497</v>
      </c>
      <c r="O196" s="2" t="s">
        <v>52</v>
      </c>
      <c r="P196" s="2" t="s">
        <v>52</v>
      </c>
      <c r="Q196" s="2" t="s">
        <v>473</v>
      </c>
      <c r="R196" s="2" t="s">
        <v>61</v>
      </c>
      <c r="S196" s="2" t="s">
        <v>60</v>
      </c>
      <c r="T196" s="2" t="s">
        <v>60</v>
      </c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2" t="s">
        <v>52</v>
      </c>
      <c r="AS196" s="2" t="s">
        <v>52</v>
      </c>
      <c r="AT196" s="3"/>
      <c r="AU196" s="2" t="s">
        <v>498</v>
      </c>
      <c r="AV196" s="3">
        <v>337</v>
      </c>
    </row>
    <row r="197" spans="1:48" ht="30" customHeight="1" x14ac:dyDescent="0.3">
      <c r="A197" s="10" t="s">
        <v>270</v>
      </c>
      <c r="B197" s="10" t="s">
        <v>499</v>
      </c>
      <c r="C197" s="10" t="s">
        <v>118</v>
      </c>
      <c r="D197" s="11">
        <v>3</v>
      </c>
      <c r="E197" s="13"/>
      <c r="F197" s="13">
        <f t="shared" si="24"/>
        <v>0</v>
      </c>
      <c r="G197" s="13"/>
      <c r="H197" s="13">
        <f t="shared" si="25"/>
        <v>0</v>
      </c>
      <c r="I197" s="13"/>
      <c r="J197" s="13">
        <f t="shared" si="26"/>
        <v>0</v>
      </c>
      <c r="K197" s="13">
        <f t="shared" si="27"/>
        <v>0</v>
      </c>
      <c r="L197" s="13">
        <f t="shared" si="28"/>
        <v>0</v>
      </c>
      <c r="M197" s="10" t="s">
        <v>52</v>
      </c>
      <c r="N197" s="2" t="s">
        <v>500</v>
      </c>
      <c r="O197" s="2" t="s">
        <v>52</v>
      </c>
      <c r="P197" s="2" t="s">
        <v>52</v>
      </c>
      <c r="Q197" s="2" t="s">
        <v>473</v>
      </c>
      <c r="R197" s="2" t="s">
        <v>61</v>
      </c>
      <c r="S197" s="2" t="s">
        <v>60</v>
      </c>
      <c r="T197" s="2" t="s">
        <v>60</v>
      </c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2" t="s">
        <v>52</v>
      </c>
      <c r="AS197" s="2" t="s">
        <v>52</v>
      </c>
      <c r="AT197" s="3"/>
      <c r="AU197" s="2" t="s">
        <v>501</v>
      </c>
      <c r="AV197" s="3">
        <v>338</v>
      </c>
    </row>
    <row r="198" spans="1:48" ht="30" customHeight="1" x14ac:dyDescent="0.3">
      <c r="A198" s="10" t="s">
        <v>280</v>
      </c>
      <c r="B198" s="10" t="s">
        <v>502</v>
      </c>
      <c r="C198" s="10" t="s">
        <v>109</v>
      </c>
      <c r="D198" s="11">
        <v>55</v>
      </c>
      <c r="E198" s="13"/>
      <c r="F198" s="13">
        <f t="shared" si="24"/>
        <v>0</v>
      </c>
      <c r="G198" s="13"/>
      <c r="H198" s="13">
        <f t="shared" si="25"/>
        <v>0</v>
      </c>
      <c r="I198" s="13"/>
      <c r="J198" s="13">
        <f t="shared" si="26"/>
        <v>0</v>
      </c>
      <c r="K198" s="13">
        <f t="shared" si="27"/>
        <v>0</v>
      </c>
      <c r="L198" s="13">
        <f t="shared" si="28"/>
        <v>0</v>
      </c>
      <c r="M198" s="10" t="s">
        <v>52</v>
      </c>
      <c r="N198" s="2" t="s">
        <v>503</v>
      </c>
      <c r="O198" s="2" t="s">
        <v>52</v>
      </c>
      <c r="P198" s="2" t="s">
        <v>52</v>
      </c>
      <c r="Q198" s="2" t="s">
        <v>473</v>
      </c>
      <c r="R198" s="2" t="s">
        <v>60</v>
      </c>
      <c r="S198" s="2" t="s">
        <v>60</v>
      </c>
      <c r="T198" s="2" t="s">
        <v>61</v>
      </c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2" t="s">
        <v>52</v>
      </c>
      <c r="AS198" s="2" t="s">
        <v>52</v>
      </c>
      <c r="AT198" s="3"/>
      <c r="AU198" s="2" t="s">
        <v>504</v>
      </c>
      <c r="AV198" s="3">
        <v>303</v>
      </c>
    </row>
    <row r="199" spans="1:48" ht="30" customHeight="1" x14ac:dyDescent="0.3">
      <c r="A199" s="10" t="s">
        <v>280</v>
      </c>
      <c r="B199" s="10" t="s">
        <v>505</v>
      </c>
      <c r="C199" s="10" t="s">
        <v>109</v>
      </c>
      <c r="D199" s="11">
        <v>12</v>
      </c>
      <c r="E199" s="13"/>
      <c r="F199" s="13">
        <f t="shared" si="24"/>
        <v>0</v>
      </c>
      <c r="G199" s="13"/>
      <c r="H199" s="13">
        <f t="shared" si="25"/>
        <v>0</v>
      </c>
      <c r="I199" s="13"/>
      <c r="J199" s="13">
        <f t="shared" si="26"/>
        <v>0</v>
      </c>
      <c r="K199" s="13">
        <f t="shared" si="27"/>
        <v>0</v>
      </c>
      <c r="L199" s="13">
        <f t="shared" si="28"/>
        <v>0</v>
      </c>
      <c r="M199" s="10" t="s">
        <v>52</v>
      </c>
      <c r="N199" s="2" t="s">
        <v>506</v>
      </c>
      <c r="O199" s="2" t="s">
        <v>52</v>
      </c>
      <c r="P199" s="2" t="s">
        <v>52</v>
      </c>
      <c r="Q199" s="2" t="s">
        <v>473</v>
      </c>
      <c r="R199" s="2" t="s">
        <v>60</v>
      </c>
      <c r="S199" s="2" t="s">
        <v>60</v>
      </c>
      <c r="T199" s="2" t="s">
        <v>61</v>
      </c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2" t="s">
        <v>52</v>
      </c>
      <c r="AS199" s="2" t="s">
        <v>52</v>
      </c>
      <c r="AT199" s="3"/>
      <c r="AU199" s="2" t="s">
        <v>507</v>
      </c>
      <c r="AV199" s="3">
        <v>304</v>
      </c>
    </row>
    <row r="200" spans="1:48" ht="30" customHeight="1" x14ac:dyDescent="0.3">
      <c r="A200" s="10" t="s">
        <v>280</v>
      </c>
      <c r="B200" s="10" t="s">
        <v>508</v>
      </c>
      <c r="C200" s="10" t="s">
        <v>109</v>
      </c>
      <c r="D200" s="11">
        <v>13</v>
      </c>
      <c r="E200" s="13"/>
      <c r="F200" s="13">
        <f t="shared" si="24"/>
        <v>0</v>
      </c>
      <c r="G200" s="13"/>
      <c r="H200" s="13">
        <f t="shared" si="25"/>
        <v>0</v>
      </c>
      <c r="I200" s="13"/>
      <c r="J200" s="13">
        <f t="shared" si="26"/>
        <v>0</v>
      </c>
      <c r="K200" s="13">
        <f t="shared" si="27"/>
        <v>0</v>
      </c>
      <c r="L200" s="13">
        <f t="shared" si="28"/>
        <v>0</v>
      </c>
      <c r="M200" s="10" t="s">
        <v>52</v>
      </c>
      <c r="N200" s="2" t="s">
        <v>509</v>
      </c>
      <c r="O200" s="2" t="s">
        <v>52</v>
      </c>
      <c r="P200" s="2" t="s">
        <v>52</v>
      </c>
      <c r="Q200" s="2" t="s">
        <v>473</v>
      </c>
      <c r="R200" s="2" t="s">
        <v>60</v>
      </c>
      <c r="S200" s="2" t="s">
        <v>60</v>
      </c>
      <c r="T200" s="2" t="s">
        <v>61</v>
      </c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2" t="s">
        <v>52</v>
      </c>
      <c r="AS200" s="2" t="s">
        <v>52</v>
      </c>
      <c r="AT200" s="3"/>
      <c r="AU200" s="2" t="s">
        <v>510</v>
      </c>
      <c r="AV200" s="3">
        <v>305</v>
      </c>
    </row>
    <row r="201" spans="1:48" ht="30" customHeight="1" x14ac:dyDescent="0.3">
      <c r="A201" s="10" t="s">
        <v>280</v>
      </c>
      <c r="B201" s="10" t="s">
        <v>511</v>
      </c>
      <c r="C201" s="10" t="s">
        <v>109</v>
      </c>
      <c r="D201" s="11">
        <v>1</v>
      </c>
      <c r="E201" s="13"/>
      <c r="F201" s="13">
        <f t="shared" si="24"/>
        <v>0</v>
      </c>
      <c r="G201" s="13"/>
      <c r="H201" s="13">
        <f t="shared" si="25"/>
        <v>0</v>
      </c>
      <c r="I201" s="13"/>
      <c r="J201" s="13">
        <f t="shared" si="26"/>
        <v>0</v>
      </c>
      <c r="K201" s="13">
        <f t="shared" si="27"/>
        <v>0</v>
      </c>
      <c r="L201" s="13">
        <f t="shared" si="28"/>
        <v>0</v>
      </c>
      <c r="M201" s="10" t="s">
        <v>52</v>
      </c>
      <c r="N201" s="2" t="s">
        <v>512</v>
      </c>
      <c r="O201" s="2" t="s">
        <v>52</v>
      </c>
      <c r="P201" s="2" t="s">
        <v>52</v>
      </c>
      <c r="Q201" s="2" t="s">
        <v>473</v>
      </c>
      <c r="R201" s="2" t="s">
        <v>60</v>
      </c>
      <c r="S201" s="2" t="s">
        <v>60</v>
      </c>
      <c r="T201" s="2" t="s">
        <v>61</v>
      </c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2" t="s">
        <v>52</v>
      </c>
      <c r="AS201" s="2" t="s">
        <v>52</v>
      </c>
      <c r="AT201" s="3"/>
      <c r="AU201" s="2" t="s">
        <v>513</v>
      </c>
      <c r="AV201" s="3">
        <v>306</v>
      </c>
    </row>
    <row r="202" spans="1:48" ht="30" customHeight="1" x14ac:dyDescent="0.3">
      <c r="A202" s="10" t="s">
        <v>280</v>
      </c>
      <c r="B202" s="10" t="s">
        <v>514</v>
      </c>
      <c r="C202" s="10" t="s">
        <v>109</v>
      </c>
      <c r="D202" s="11">
        <v>17</v>
      </c>
      <c r="E202" s="13"/>
      <c r="F202" s="13">
        <f t="shared" si="24"/>
        <v>0</v>
      </c>
      <c r="G202" s="13"/>
      <c r="H202" s="13">
        <f t="shared" si="25"/>
        <v>0</v>
      </c>
      <c r="I202" s="13"/>
      <c r="J202" s="13">
        <f t="shared" si="26"/>
        <v>0</v>
      </c>
      <c r="K202" s="13">
        <f t="shared" si="27"/>
        <v>0</v>
      </c>
      <c r="L202" s="13">
        <f t="shared" si="28"/>
        <v>0</v>
      </c>
      <c r="M202" s="10" t="s">
        <v>52</v>
      </c>
      <c r="N202" s="2" t="s">
        <v>515</v>
      </c>
      <c r="O202" s="2" t="s">
        <v>52</v>
      </c>
      <c r="P202" s="2" t="s">
        <v>52</v>
      </c>
      <c r="Q202" s="2" t="s">
        <v>473</v>
      </c>
      <c r="R202" s="2" t="s">
        <v>60</v>
      </c>
      <c r="S202" s="2" t="s">
        <v>60</v>
      </c>
      <c r="T202" s="2" t="s">
        <v>61</v>
      </c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2" t="s">
        <v>52</v>
      </c>
      <c r="AS202" s="2" t="s">
        <v>52</v>
      </c>
      <c r="AT202" s="3"/>
      <c r="AU202" s="2" t="s">
        <v>516</v>
      </c>
      <c r="AV202" s="3">
        <v>339</v>
      </c>
    </row>
    <row r="203" spans="1:48" ht="30" customHeight="1" x14ac:dyDescent="0.3">
      <c r="A203" s="10" t="s">
        <v>280</v>
      </c>
      <c r="B203" s="10" t="s">
        <v>517</v>
      </c>
      <c r="C203" s="10" t="s">
        <v>109</v>
      </c>
      <c r="D203" s="11">
        <v>1</v>
      </c>
      <c r="E203" s="13"/>
      <c r="F203" s="13">
        <f t="shared" si="24"/>
        <v>0</v>
      </c>
      <c r="G203" s="13"/>
      <c r="H203" s="13">
        <f t="shared" si="25"/>
        <v>0</v>
      </c>
      <c r="I203" s="13"/>
      <c r="J203" s="13">
        <f t="shared" si="26"/>
        <v>0</v>
      </c>
      <c r="K203" s="13">
        <f t="shared" si="27"/>
        <v>0</v>
      </c>
      <c r="L203" s="13">
        <f t="shared" si="28"/>
        <v>0</v>
      </c>
      <c r="M203" s="10" t="s">
        <v>52</v>
      </c>
      <c r="N203" s="2" t="s">
        <v>518</v>
      </c>
      <c r="O203" s="2" t="s">
        <v>52</v>
      </c>
      <c r="P203" s="2" t="s">
        <v>52</v>
      </c>
      <c r="Q203" s="2" t="s">
        <v>473</v>
      </c>
      <c r="R203" s="2" t="s">
        <v>60</v>
      </c>
      <c r="S203" s="2" t="s">
        <v>60</v>
      </c>
      <c r="T203" s="2" t="s">
        <v>61</v>
      </c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2" t="s">
        <v>52</v>
      </c>
      <c r="AS203" s="2" t="s">
        <v>52</v>
      </c>
      <c r="AT203" s="3"/>
      <c r="AU203" s="2" t="s">
        <v>519</v>
      </c>
      <c r="AV203" s="3">
        <v>307</v>
      </c>
    </row>
    <row r="204" spans="1:48" ht="30" customHeight="1" x14ac:dyDescent="0.3">
      <c r="A204" s="10" t="s">
        <v>280</v>
      </c>
      <c r="B204" s="10" t="s">
        <v>520</v>
      </c>
      <c r="C204" s="10" t="s">
        <v>109</v>
      </c>
      <c r="D204" s="11">
        <v>13</v>
      </c>
      <c r="E204" s="13"/>
      <c r="F204" s="13">
        <f t="shared" si="24"/>
        <v>0</v>
      </c>
      <c r="G204" s="13"/>
      <c r="H204" s="13">
        <f t="shared" si="25"/>
        <v>0</v>
      </c>
      <c r="I204" s="13"/>
      <c r="J204" s="13">
        <f t="shared" si="26"/>
        <v>0</v>
      </c>
      <c r="K204" s="13">
        <f t="shared" si="27"/>
        <v>0</v>
      </c>
      <c r="L204" s="13">
        <f t="shared" si="28"/>
        <v>0</v>
      </c>
      <c r="M204" s="10" t="s">
        <v>52</v>
      </c>
      <c r="N204" s="2" t="s">
        <v>521</v>
      </c>
      <c r="O204" s="2" t="s">
        <v>52</v>
      </c>
      <c r="P204" s="2" t="s">
        <v>52</v>
      </c>
      <c r="Q204" s="2" t="s">
        <v>473</v>
      </c>
      <c r="R204" s="2" t="s">
        <v>60</v>
      </c>
      <c r="S204" s="2" t="s">
        <v>60</v>
      </c>
      <c r="T204" s="2" t="s">
        <v>61</v>
      </c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2" t="s">
        <v>52</v>
      </c>
      <c r="AS204" s="2" t="s">
        <v>52</v>
      </c>
      <c r="AT204" s="3"/>
      <c r="AU204" s="2" t="s">
        <v>522</v>
      </c>
      <c r="AV204" s="3">
        <v>340</v>
      </c>
    </row>
    <row r="205" spans="1:48" ht="30" customHeight="1" x14ac:dyDescent="0.3">
      <c r="A205" s="10" t="s">
        <v>280</v>
      </c>
      <c r="B205" s="10" t="s">
        <v>523</v>
      </c>
      <c r="C205" s="10" t="s">
        <v>109</v>
      </c>
      <c r="D205" s="11">
        <v>4</v>
      </c>
      <c r="E205" s="13"/>
      <c r="F205" s="13">
        <f t="shared" si="24"/>
        <v>0</v>
      </c>
      <c r="G205" s="13"/>
      <c r="H205" s="13">
        <f t="shared" si="25"/>
        <v>0</v>
      </c>
      <c r="I205" s="13"/>
      <c r="J205" s="13">
        <f t="shared" si="26"/>
        <v>0</v>
      </c>
      <c r="K205" s="13">
        <f t="shared" si="27"/>
        <v>0</v>
      </c>
      <c r="L205" s="13">
        <f t="shared" si="28"/>
        <v>0</v>
      </c>
      <c r="M205" s="10" t="s">
        <v>52</v>
      </c>
      <c r="N205" s="2" t="s">
        <v>524</v>
      </c>
      <c r="O205" s="2" t="s">
        <v>52</v>
      </c>
      <c r="P205" s="2" t="s">
        <v>52</v>
      </c>
      <c r="Q205" s="2" t="s">
        <v>473</v>
      </c>
      <c r="R205" s="2" t="s">
        <v>60</v>
      </c>
      <c r="S205" s="2" t="s">
        <v>60</v>
      </c>
      <c r="T205" s="2" t="s">
        <v>61</v>
      </c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2" t="s">
        <v>52</v>
      </c>
      <c r="AS205" s="2" t="s">
        <v>52</v>
      </c>
      <c r="AT205" s="3"/>
      <c r="AU205" s="2" t="s">
        <v>525</v>
      </c>
      <c r="AV205" s="3">
        <v>341</v>
      </c>
    </row>
    <row r="206" spans="1:48" ht="30" customHeight="1" x14ac:dyDescent="0.3">
      <c r="A206" s="10" t="s">
        <v>280</v>
      </c>
      <c r="B206" s="10" t="s">
        <v>526</v>
      </c>
      <c r="C206" s="10" t="s">
        <v>109</v>
      </c>
      <c r="D206" s="11">
        <v>3</v>
      </c>
      <c r="E206" s="13"/>
      <c r="F206" s="13">
        <f t="shared" si="24"/>
        <v>0</v>
      </c>
      <c r="G206" s="13"/>
      <c r="H206" s="13">
        <f t="shared" si="25"/>
        <v>0</v>
      </c>
      <c r="I206" s="13"/>
      <c r="J206" s="13">
        <f t="shared" si="26"/>
        <v>0</v>
      </c>
      <c r="K206" s="13">
        <f t="shared" si="27"/>
        <v>0</v>
      </c>
      <c r="L206" s="13">
        <f t="shared" si="28"/>
        <v>0</v>
      </c>
      <c r="M206" s="10" t="s">
        <v>52</v>
      </c>
      <c r="N206" s="2" t="s">
        <v>527</v>
      </c>
      <c r="O206" s="2" t="s">
        <v>52</v>
      </c>
      <c r="P206" s="2" t="s">
        <v>52</v>
      </c>
      <c r="Q206" s="2" t="s">
        <v>473</v>
      </c>
      <c r="R206" s="2" t="s">
        <v>60</v>
      </c>
      <c r="S206" s="2" t="s">
        <v>60</v>
      </c>
      <c r="T206" s="2" t="s">
        <v>61</v>
      </c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2" t="s">
        <v>52</v>
      </c>
      <c r="AS206" s="2" t="s">
        <v>52</v>
      </c>
      <c r="AT206" s="3"/>
      <c r="AU206" s="2" t="s">
        <v>528</v>
      </c>
      <c r="AV206" s="3">
        <v>308</v>
      </c>
    </row>
    <row r="207" spans="1:48" ht="30" customHeight="1" x14ac:dyDescent="0.3">
      <c r="A207" s="10" t="s">
        <v>280</v>
      </c>
      <c r="B207" s="10" t="s">
        <v>529</v>
      </c>
      <c r="C207" s="10" t="s">
        <v>109</v>
      </c>
      <c r="D207" s="11">
        <v>1</v>
      </c>
      <c r="E207" s="13"/>
      <c r="F207" s="13">
        <f t="shared" si="24"/>
        <v>0</v>
      </c>
      <c r="G207" s="13"/>
      <c r="H207" s="13">
        <f t="shared" si="25"/>
        <v>0</v>
      </c>
      <c r="I207" s="13"/>
      <c r="J207" s="13">
        <f t="shared" si="26"/>
        <v>0</v>
      </c>
      <c r="K207" s="13">
        <f t="shared" si="27"/>
        <v>0</v>
      </c>
      <c r="L207" s="13">
        <f t="shared" si="28"/>
        <v>0</v>
      </c>
      <c r="M207" s="10" t="s">
        <v>52</v>
      </c>
      <c r="N207" s="2" t="s">
        <v>530</v>
      </c>
      <c r="O207" s="2" t="s">
        <v>52</v>
      </c>
      <c r="P207" s="2" t="s">
        <v>52</v>
      </c>
      <c r="Q207" s="2" t="s">
        <v>473</v>
      </c>
      <c r="R207" s="2" t="s">
        <v>60</v>
      </c>
      <c r="S207" s="2" t="s">
        <v>60</v>
      </c>
      <c r="T207" s="2" t="s">
        <v>61</v>
      </c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2" t="s">
        <v>52</v>
      </c>
      <c r="AS207" s="2" t="s">
        <v>52</v>
      </c>
      <c r="AT207" s="3"/>
      <c r="AU207" s="2" t="s">
        <v>531</v>
      </c>
      <c r="AV207" s="3">
        <v>342</v>
      </c>
    </row>
    <row r="208" spans="1:48" ht="30" customHeight="1" x14ac:dyDescent="0.3">
      <c r="A208" s="10" t="s">
        <v>280</v>
      </c>
      <c r="B208" s="10" t="s">
        <v>532</v>
      </c>
      <c r="C208" s="10" t="s">
        <v>109</v>
      </c>
      <c r="D208" s="11">
        <v>1</v>
      </c>
      <c r="E208" s="13"/>
      <c r="F208" s="13">
        <f t="shared" si="24"/>
        <v>0</v>
      </c>
      <c r="G208" s="13"/>
      <c r="H208" s="13">
        <f t="shared" si="25"/>
        <v>0</v>
      </c>
      <c r="I208" s="13"/>
      <c r="J208" s="13">
        <f t="shared" si="26"/>
        <v>0</v>
      </c>
      <c r="K208" s="13">
        <f t="shared" si="27"/>
        <v>0</v>
      </c>
      <c r="L208" s="13">
        <f t="shared" si="28"/>
        <v>0</v>
      </c>
      <c r="M208" s="10" t="s">
        <v>52</v>
      </c>
      <c r="N208" s="2" t="s">
        <v>533</v>
      </c>
      <c r="O208" s="2" t="s">
        <v>52</v>
      </c>
      <c r="P208" s="2" t="s">
        <v>52</v>
      </c>
      <c r="Q208" s="2" t="s">
        <v>473</v>
      </c>
      <c r="R208" s="2" t="s">
        <v>60</v>
      </c>
      <c r="S208" s="2" t="s">
        <v>60</v>
      </c>
      <c r="T208" s="2" t="s">
        <v>61</v>
      </c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2" t="s">
        <v>52</v>
      </c>
      <c r="AS208" s="2" t="s">
        <v>52</v>
      </c>
      <c r="AT208" s="3"/>
      <c r="AU208" s="2" t="s">
        <v>534</v>
      </c>
      <c r="AV208" s="3">
        <v>343</v>
      </c>
    </row>
    <row r="209" spans="1:48" ht="30" customHeight="1" x14ac:dyDescent="0.3">
      <c r="A209" s="10" t="s">
        <v>280</v>
      </c>
      <c r="B209" s="10" t="s">
        <v>535</v>
      </c>
      <c r="C209" s="10" t="s">
        <v>109</v>
      </c>
      <c r="D209" s="11">
        <v>1</v>
      </c>
      <c r="E209" s="13"/>
      <c r="F209" s="13">
        <f t="shared" si="24"/>
        <v>0</v>
      </c>
      <c r="G209" s="13"/>
      <c r="H209" s="13">
        <f t="shared" si="25"/>
        <v>0</v>
      </c>
      <c r="I209" s="13"/>
      <c r="J209" s="13">
        <f t="shared" si="26"/>
        <v>0</v>
      </c>
      <c r="K209" s="13">
        <f t="shared" si="27"/>
        <v>0</v>
      </c>
      <c r="L209" s="13">
        <f t="shared" si="28"/>
        <v>0</v>
      </c>
      <c r="M209" s="10" t="s">
        <v>52</v>
      </c>
      <c r="N209" s="2" t="s">
        <v>536</v>
      </c>
      <c r="O209" s="2" t="s">
        <v>52</v>
      </c>
      <c r="P209" s="2" t="s">
        <v>52</v>
      </c>
      <c r="Q209" s="2" t="s">
        <v>473</v>
      </c>
      <c r="R209" s="2" t="s">
        <v>60</v>
      </c>
      <c r="S209" s="2" t="s">
        <v>60</v>
      </c>
      <c r="T209" s="2" t="s">
        <v>61</v>
      </c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2" t="s">
        <v>52</v>
      </c>
      <c r="AS209" s="2" t="s">
        <v>52</v>
      </c>
      <c r="AT209" s="3"/>
      <c r="AU209" s="2" t="s">
        <v>537</v>
      </c>
      <c r="AV209" s="3">
        <v>310</v>
      </c>
    </row>
    <row r="210" spans="1:48" ht="30" customHeight="1" x14ac:dyDescent="0.3">
      <c r="A210" s="10" t="s">
        <v>280</v>
      </c>
      <c r="B210" s="10" t="s">
        <v>538</v>
      </c>
      <c r="C210" s="10" t="s">
        <v>109</v>
      </c>
      <c r="D210" s="11">
        <v>1</v>
      </c>
      <c r="E210" s="13"/>
      <c r="F210" s="13">
        <f t="shared" si="24"/>
        <v>0</v>
      </c>
      <c r="G210" s="13"/>
      <c r="H210" s="13">
        <f t="shared" si="25"/>
        <v>0</v>
      </c>
      <c r="I210" s="13"/>
      <c r="J210" s="13">
        <f t="shared" si="26"/>
        <v>0</v>
      </c>
      <c r="K210" s="13">
        <f t="shared" si="27"/>
        <v>0</v>
      </c>
      <c r="L210" s="13">
        <f t="shared" si="28"/>
        <v>0</v>
      </c>
      <c r="M210" s="10" t="s">
        <v>52</v>
      </c>
      <c r="N210" s="2" t="s">
        <v>539</v>
      </c>
      <c r="O210" s="2" t="s">
        <v>52</v>
      </c>
      <c r="P210" s="2" t="s">
        <v>52</v>
      </c>
      <c r="Q210" s="2" t="s">
        <v>473</v>
      </c>
      <c r="R210" s="2" t="s">
        <v>60</v>
      </c>
      <c r="S210" s="2" t="s">
        <v>60</v>
      </c>
      <c r="T210" s="2" t="s">
        <v>61</v>
      </c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2" t="s">
        <v>52</v>
      </c>
      <c r="AS210" s="2" t="s">
        <v>52</v>
      </c>
      <c r="AT210" s="3"/>
      <c r="AU210" s="2" t="s">
        <v>540</v>
      </c>
      <c r="AV210" s="3">
        <v>311</v>
      </c>
    </row>
    <row r="211" spans="1:48" ht="30" customHeight="1" x14ac:dyDescent="0.3">
      <c r="A211" s="10" t="s">
        <v>280</v>
      </c>
      <c r="B211" s="10" t="s">
        <v>541</v>
      </c>
      <c r="C211" s="10" t="s">
        <v>109</v>
      </c>
      <c r="D211" s="11">
        <v>5</v>
      </c>
      <c r="E211" s="13"/>
      <c r="F211" s="13">
        <f t="shared" si="24"/>
        <v>0</v>
      </c>
      <c r="G211" s="13"/>
      <c r="H211" s="13">
        <f t="shared" si="25"/>
        <v>0</v>
      </c>
      <c r="I211" s="13"/>
      <c r="J211" s="13">
        <f t="shared" si="26"/>
        <v>0</v>
      </c>
      <c r="K211" s="13">
        <f t="shared" si="27"/>
        <v>0</v>
      </c>
      <c r="L211" s="13">
        <f t="shared" si="28"/>
        <v>0</v>
      </c>
      <c r="M211" s="10" t="s">
        <v>52</v>
      </c>
      <c r="N211" s="2" t="s">
        <v>542</v>
      </c>
      <c r="O211" s="2" t="s">
        <v>52</v>
      </c>
      <c r="P211" s="2" t="s">
        <v>52</v>
      </c>
      <c r="Q211" s="2" t="s">
        <v>473</v>
      </c>
      <c r="R211" s="2" t="s">
        <v>60</v>
      </c>
      <c r="S211" s="2" t="s">
        <v>60</v>
      </c>
      <c r="T211" s="2" t="s">
        <v>61</v>
      </c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2" t="s">
        <v>52</v>
      </c>
      <c r="AS211" s="2" t="s">
        <v>52</v>
      </c>
      <c r="AT211" s="3"/>
      <c r="AU211" s="2" t="s">
        <v>543</v>
      </c>
      <c r="AV211" s="3">
        <v>312</v>
      </c>
    </row>
    <row r="212" spans="1:48" ht="30" customHeight="1" x14ac:dyDescent="0.3">
      <c r="A212" s="10" t="s">
        <v>280</v>
      </c>
      <c r="B212" s="10" t="s">
        <v>544</v>
      </c>
      <c r="C212" s="10" t="s">
        <v>109</v>
      </c>
      <c r="D212" s="11">
        <v>3</v>
      </c>
      <c r="E212" s="13"/>
      <c r="F212" s="13">
        <f t="shared" si="24"/>
        <v>0</v>
      </c>
      <c r="G212" s="13"/>
      <c r="H212" s="13">
        <f t="shared" si="25"/>
        <v>0</v>
      </c>
      <c r="I212" s="13"/>
      <c r="J212" s="13">
        <f t="shared" si="26"/>
        <v>0</v>
      </c>
      <c r="K212" s="13">
        <f t="shared" si="27"/>
        <v>0</v>
      </c>
      <c r="L212" s="13">
        <f t="shared" si="28"/>
        <v>0</v>
      </c>
      <c r="M212" s="10" t="s">
        <v>52</v>
      </c>
      <c r="N212" s="2" t="s">
        <v>545</v>
      </c>
      <c r="O212" s="2" t="s">
        <v>52</v>
      </c>
      <c r="P212" s="2" t="s">
        <v>52</v>
      </c>
      <c r="Q212" s="2" t="s">
        <v>473</v>
      </c>
      <c r="R212" s="2" t="s">
        <v>60</v>
      </c>
      <c r="S212" s="2" t="s">
        <v>60</v>
      </c>
      <c r="T212" s="2" t="s">
        <v>61</v>
      </c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2" t="s">
        <v>52</v>
      </c>
      <c r="AS212" s="2" t="s">
        <v>52</v>
      </c>
      <c r="AT212" s="3"/>
      <c r="AU212" s="2" t="s">
        <v>546</v>
      </c>
      <c r="AV212" s="3">
        <v>313</v>
      </c>
    </row>
    <row r="213" spans="1:48" ht="30" customHeight="1" x14ac:dyDescent="0.3">
      <c r="A213" s="10" t="s">
        <v>280</v>
      </c>
      <c r="B213" s="10" t="s">
        <v>547</v>
      </c>
      <c r="C213" s="10" t="s">
        <v>109</v>
      </c>
      <c r="D213" s="11">
        <v>3</v>
      </c>
      <c r="E213" s="13"/>
      <c r="F213" s="13">
        <f t="shared" si="24"/>
        <v>0</v>
      </c>
      <c r="G213" s="13"/>
      <c r="H213" s="13">
        <f t="shared" si="25"/>
        <v>0</v>
      </c>
      <c r="I213" s="13"/>
      <c r="J213" s="13">
        <f t="shared" si="26"/>
        <v>0</v>
      </c>
      <c r="K213" s="13">
        <f t="shared" si="27"/>
        <v>0</v>
      </c>
      <c r="L213" s="13">
        <f t="shared" si="28"/>
        <v>0</v>
      </c>
      <c r="M213" s="10" t="s">
        <v>52</v>
      </c>
      <c r="N213" s="2" t="s">
        <v>548</v>
      </c>
      <c r="O213" s="2" t="s">
        <v>52</v>
      </c>
      <c r="P213" s="2" t="s">
        <v>52</v>
      </c>
      <c r="Q213" s="2" t="s">
        <v>473</v>
      </c>
      <c r="R213" s="2" t="s">
        <v>60</v>
      </c>
      <c r="S213" s="2" t="s">
        <v>60</v>
      </c>
      <c r="T213" s="2" t="s">
        <v>61</v>
      </c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2" t="s">
        <v>52</v>
      </c>
      <c r="AS213" s="2" t="s">
        <v>52</v>
      </c>
      <c r="AT213" s="3"/>
      <c r="AU213" s="2" t="s">
        <v>549</v>
      </c>
      <c r="AV213" s="3">
        <v>314</v>
      </c>
    </row>
    <row r="214" spans="1:48" ht="30" customHeight="1" x14ac:dyDescent="0.3">
      <c r="A214" s="10" t="s">
        <v>280</v>
      </c>
      <c r="B214" s="10" t="s">
        <v>550</v>
      </c>
      <c r="C214" s="10" t="s">
        <v>109</v>
      </c>
      <c r="D214" s="11">
        <v>1</v>
      </c>
      <c r="E214" s="13"/>
      <c r="F214" s="13">
        <f t="shared" si="24"/>
        <v>0</v>
      </c>
      <c r="G214" s="13"/>
      <c r="H214" s="13">
        <f t="shared" si="25"/>
        <v>0</v>
      </c>
      <c r="I214" s="13"/>
      <c r="J214" s="13">
        <f t="shared" si="26"/>
        <v>0</v>
      </c>
      <c r="K214" s="13">
        <f t="shared" si="27"/>
        <v>0</v>
      </c>
      <c r="L214" s="13">
        <f t="shared" si="28"/>
        <v>0</v>
      </c>
      <c r="M214" s="10" t="s">
        <v>52</v>
      </c>
      <c r="N214" s="2" t="s">
        <v>551</v>
      </c>
      <c r="O214" s="2" t="s">
        <v>52</v>
      </c>
      <c r="P214" s="2" t="s">
        <v>52</v>
      </c>
      <c r="Q214" s="2" t="s">
        <v>473</v>
      </c>
      <c r="R214" s="2" t="s">
        <v>60</v>
      </c>
      <c r="S214" s="2" t="s">
        <v>60</v>
      </c>
      <c r="T214" s="2" t="s">
        <v>61</v>
      </c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2" t="s">
        <v>52</v>
      </c>
      <c r="AS214" s="2" t="s">
        <v>52</v>
      </c>
      <c r="AT214" s="3"/>
      <c r="AU214" s="2" t="s">
        <v>552</v>
      </c>
      <c r="AV214" s="3">
        <v>315</v>
      </c>
    </row>
    <row r="215" spans="1:48" ht="30" customHeight="1" x14ac:dyDescent="0.3">
      <c r="A215" s="10" t="s">
        <v>280</v>
      </c>
      <c r="B215" s="10" t="s">
        <v>553</v>
      </c>
      <c r="C215" s="10" t="s">
        <v>109</v>
      </c>
      <c r="D215" s="11">
        <v>1</v>
      </c>
      <c r="E215" s="13"/>
      <c r="F215" s="13">
        <f t="shared" si="24"/>
        <v>0</v>
      </c>
      <c r="G215" s="13"/>
      <c r="H215" s="13">
        <f t="shared" si="25"/>
        <v>0</v>
      </c>
      <c r="I215" s="13"/>
      <c r="J215" s="13">
        <f t="shared" si="26"/>
        <v>0</v>
      </c>
      <c r="K215" s="13">
        <f t="shared" si="27"/>
        <v>0</v>
      </c>
      <c r="L215" s="13">
        <f t="shared" si="28"/>
        <v>0</v>
      </c>
      <c r="M215" s="10" t="s">
        <v>52</v>
      </c>
      <c r="N215" s="2" t="s">
        <v>554</v>
      </c>
      <c r="O215" s="2" t="s">
        <v>52</v>
      </c>
      <c r="P215" s="2" t="s">
        <v>52</v>
      </c>
      <c r="Q215" s="2" t="s">
        <v>473</v>
      </c>
      <c r="R215" s="2" t="s">
        <v>60</v>
      </c>
      <c r="S215" s="2" t="s">
        <v>60</v>
      </c>
      <c r="T215" s="2" t="s">
        <v>61</v>
      </c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2" t="s">
        <v>52</v>
      </c>
      <c r="AS215" s="2" t="s">
        <v>52</v>
      </c>
      <c r="AT215" s="3"/>
      <c r="AU215" s="2" t="s">
        <v>555</v>
      </c>
      <c r="AV215" s="3">
        <v>316</v>
      </c>
    </row>
    <row r="216" spans="1:48" ht="30" customHeight="1" x14ac:dyDescent="0.3">
      <c r="A216" s="10" t="s">
        <v>280</v>
      </c>
      <c r="B216" s="10" t="s">
        <v>556</v>
      </c>
      <c r="C216" s="10" t="s">
        <v>109</v>
      </c>
      <c r="D216" s="11">
        <v>2</v>
      </c>
      <c r="E216" s="13"/>
      <c r="F216" s="13">
        <f t="shared" si="24"/>
        <v>0</v>
      </c>
      <c r="G216" s="13"/>
      <c r="H216" s="13">
        <f t="shared" si="25"/>
        <v>0</v>
      </c>
      <c r="I216" s="13"/>
      <c r="J216" s="13">
        <f t="shared" si="26"/>
        <v>0</v>
      </c>
      <c r="K216" s="13">
        <f t="shared" si="27"/>
        <v>0</v>
      </c>
      <c r="L216" s="13">
        <f t="shared" si="28"/>
        <v>0</v>
      </c>
      <c r="M216" s="10" t="s">
        <v>52</v>
      </c>
      <c r="N216" s="2" t="s">
        <v>557</v>
      </c>
      <c r="O216" s="2" t="s">
        <v>52</v>
      </c>
      <c r="P216" s="2" t="s">
        <v>52</v>
      </c>
      <c r="Q216" s="2" t="s">
        <v>473</v>
      </c>
      <c r="R216" s="2" t="s">
        <v>60</v>
      </c>
      <c r="S216" s="2" t="s">
        <v>60</v>
      </c>
      <c r="T216" s="2" t="s">
        <v>61</v>
      </c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2" t="s">
        <v>52</v>
      </c>
      <c r="AS216" s="2" t="s">
        <v>52</v>
      </c>
      <c r="AT216" s="3"/>
      <c r="AU216" s="2" t="s">
        <v>558</v>
      </c>
      <c r="AV216" s="3">
        <v>317</v>
      </c>
    </row>
    <row r="217" spans="1:48" ht="30" customHeight="1" x14ac:dyDescent="0.3">
      <c r="A217" s="10" t="s">
        <v>280</v>
      </c>
      <c r="B217" s="10" t="s">
        <v>559</v>
      </c>
      <c r="C217" s="10" t="s">
        <v>109</v>
      </c>
      <c r="D217" s="11">
        <v>1</v>
      </c>
      <c r="E217" s="13"/>
      <c r="F217" s="13">
        <f t="shared" si="24"/>
        <v>0</v>
      </c>
      <c r="G217" s="13"/>
      <c r="H217" s="13">
        <f t="shared" si="25"/>
        <v>0</v>
      </c>
      <c r="I217" s="13"/>
      <c r="J217" s="13">
        <f t="shared" si="26"/>
        <v>0</v>
      </c>
      <c r="K217" s="13">
        <f t="shared" si="27"/>
        <v>0</v>
      </c>
      <c r="L217" s="13">
        <f t="shared" si="28"/>
        <v>0</v>
      </c>
      <c r="M217" s="10" t="s">
        <v>52</v>
      </c>
      <c r="N217" s="2" t="s">
        <v>560</v>
      </c>
      <c r="O217" s="2" t="s">
        <v>52</v>
      </c>
      <c r="P217" s="2" t="s">
        <v>52</v>
      </c>
      <c r="Q217" s="2" t="s">
        <v>473</v>
      </c>
      <c r="R217" s="2" t="s">
        <v>60</v>
      </c>
      <c r="S217" s="2" t="s">
        <v>60</v>
      </c>
      <c r="T217" s="2" t="s">
        <v>61</v>
      </c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2" t="s">
        <v>52</v>
      </c>
      <c r="AS217" s="2" t="s">
        <v>52</v>
      </c>
      <c r="AT217" s="3"/>
      <c r="AU217" s="2" t="s">
        <v>561</v>
      </c>
      <c r="AV217" s="3">
        <v>318</v>
      </c>
    </row>
    <row r="218" spans="1:48" ht="30" customHeight="1" x14ac:dyDescent="0.3">
      <c r="A218" s="10" t="s">
        <v>280</v>
      </c>
      <c r="B218" s="10" t="s">
        <v>562</v>
      </c>
      <c r="C218" s="10" t="s">
        <v>109</v>
      </c>
      <c r="D218" s="11">
        <v>1</v>
      </c>
      <c r="E218" s="13"/>
      <c r="F218" s="13">
        <f t="shared" si="24"/>
        <v>0</v>
      </c>
      <c r="G218" s="13"/>
      <c r="H218" s="13">
        <f t="shared" si="25"/>
        <v>0</v>
      </c>
      <c r="I218" s="13"/>
      <c r="J218" s="13">
        <f t="shared" si="26"/>
        <v>0</v>
      </c>
      <c r="K218" s="13">
        <f t="shared" si="27"/>
        <v>0</v>
      </c>
      <c r="L218" s="13">
        <f t="shared" si="28"/>
        <v>0</v>
      </c>
      <c r="M218" s="10" t="s">
        <v>52</v>
      </c>
      <c r="N218" s="2" t="s">
        <v>563</v>
      </c>
      <c r="O218" s="2" t="s">
        <v>52</v>
      </c>
      <c r="P218" s="2" t="s">
        <v>52</v>
      </c>
      <c r="Q218" s="2" t="s">
        <v>473</v>
      </c>
      <c r="R218" s="2" t="s">
        <v>60</v>
      </c>
      <c r="S218" s="2" t="s">
        <v>60</v>
      </c>
      <c r="T218" s="2" t="s">
        <v>61</v>
      </c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2" t="s">
        <v>52</v>
      </c>
      <c r="AS218" s="2" t="s">
        <v>52</v>
      </c>
      <c r="AT218" s="3"/>
      <c r="AU218" s="2" t="s">
        <v>564</v>
      </c>
      <c r="AV218" s="3">
        <v>319</v>
      </c>
    </row>
    <row r="219" spans="1:48" ht="30" customHeight="1" x14ac:dyDescent="0.3">
      <c r="A219" s="10" t="s">
        <v>305</v>
      </c>
      <c r="B219" s="10" t="s">
        <v>438</v>
      </c>
      <c r="C219" s="10" t="s">
        <v>109</v>
      </c>
      <c r="D219" s="11">
        <v>3</v>
      </c>
      <c r="E219" s="13"/>
      <c r="F219" s="13">
        <f t="shared" si="24"/>
        <v>0</v>
      </c>
      <c r="G219" s="13"/>
      <c r="H219" s="13">
        <f t="shared" si="25"/>
        <v>0</v>
      </c>
      <c r="I219" s="13"/>
      <c r="J219" s="13">
        <f t="shared" si="26"/>
        <v>0</v>
      </c>
      <c r="K219" s="13">
        <f t="shared" si="27"/>
        <v>0</v>
      </c>
      <c r="L219" s="13">
        <f t="shared" si="28"/>
        <v>0</v>
      </c>
      <c r="M219" s="10" t="s">
        <v>52</v>
      </c>
      <c r="N219" s="2" t="s">
        <v>439</v>
      </c>
      <c r="O219" s="2" t="s">
        <v>52</v>
      </c>
      <c r="P219" s="2" t="s">
        <v>52</v>
      </c>
      <c r="Q219" s="2" t="s">
        <v>473</v>
      </c>
      <c r="R219" s="2" t="s">
        <v>60</v>
      </c>
      <c r="S219" s="2" t="s">
        <v>60</v>
      </c>
      <c r="T219" s="2" t="s">
        <v>61</v>
      </c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2" t="s">
        <v>52</v>
      </c>
      <c r="AS219" s="2" t="s">
        <v>52</v>
      </c>
      <c r="AT219" s="3"/>
      <c r="AU219" s="2" t="s">
        <v>565</v>
      </c>
      <c r="AV219" s="3">
        <v>320</v>
      </c>
    </row>
    <row r="220" spans="1:48" ht="30" customHeight="1" x14ac:dyDescent="0.3">
      <c r="A220" s="10" t="s">
        <v>305</v>
      </c>
      <c r="B220" s="10" t="s">
        <v>566</v>
      </c>
      <c r="C220" s="10" t="s">
        <v>109</v>
      </c>
      <c r="D220" s="11">
        <v>1</v>
      </c>
      <c r="E220" s="13"/>
      <c r="F220" s="13">
        <f t="shared" si="24"/>
        <v>0</v>
      </c>
      <c r="G220" s="13"/>
      <c r="H220" s="13">
        <f t="shared" si="25"/>
        <v>0</v>
      </c>
      <c r="I220" s="13"/>
      <c r="J220" s="13">
        <f t="shared" si="26"/>
        <v>0</v>
      </c>
      <c r="K220" s="13">
        <f t="shared" si="27"/>
        <v>0</v>
      </c>
      <c r="L220" s="13">
        <f t="shared" si="28"/>
        <v>0</v>
      </c>
      <c r="M220" s="10" t="s">
        <v>52</v>
      </c>
      <c r="N220" s="2" t="s">
        <v>567</v>
      </c>
      <c r="O220" s="2" t="s">
        <v>52</v>
      </c>
      <c r="P220" s="2" t="s">
        <v>52</v>
      </c>
      <c r="Q220" s="2" t="s">
        <v>473</v>
      </c>
      <c r="R220" s="2" t="s">
        <v>60</v>
      </c>
      <c r="S220" s="2" t="s">
        <v>60</v>
      </c>
      <c r="T220" s="2" t="s">
        <v>61</v>
      </c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2" t="s">
        <v>52</v>
      </c>
      <c r="AS220" s="2" t="s">
        <v>52</v>
      </c>
      <c r="AT220" s="3"/>
      <c r="AU220" s="2" t="s">
        <v>568</v>
      </c>
      <c r="AV220" s="3">
        <v>321</v>
      </c>
    </row>
    <row r="221" spans="1:48" ht="30" customHeight="1" x14ac:dyDescent="0.3">
      <c r="A221" s="10" t="s">
        <v>305</v>
      </c>
      <c r="B221" s="10" t="s">
        <v>309</v>
      </c>
      <c r="C221" s="10" t="s">
        <v>109</v>
      </c>
      <c r="D221" s="11">
        <v>1</v>
      </c>
      <c r="E221" s="13"/>
      <c r="F221" s="13">
        <f t="shared" si="24"/>
        <v>0</v>
      </c>
      <c r="G221" s="13"/>
      <c r="H221" s="13">
        <f t="shared" si="25"/>
        <v>0</v>
      </c>
      <c r="I221" s="13"/>
      <c r="J221" s="13">
        <f t="shared" si="26"/>
        <v>0</v>
      </c>
      <c r="K221" s="13">
        <f t="shared" si="27"/>
        <v>0</v>
      </c>
      <c r="L221" s="13">
        <f t="shared" si="28"/>
        <v>0</v>
      </c>
      <c r="M221" s="10" t="s">
        <v>52</v>
      </c>
      <c r="N221" s="2" t="s">
        <v>310</v>
      </c>
      <c r="O221" s="2" t="s">
        <v>52</v>
      </c>
      <c r="P221" s="2" t="s">
        <v>52</v>
      </c>
      <c r="Q221" s="2" t="s">
        <v>473</v>
      </c>
      <c r="R221" s="2" t="s">
        <v>60</v>
      </c>
      <c r="S221" s="2" t="s">
        <v>60</v>
      </c>
      <c r="T221" s="2" t="s">
        <v>61</v>
      </c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2" t="s">
        <v>52</v>
      </c>
      <c r="AS221" s="2" t="s">
        <v>52</v>
      </c>
      <c r="AT221" s="3"/>
      <c r="AU221" s="2" t="s">
        <v>569</v>
      </c>
      <c r="AV221" s="3">
        <v>322</v>
      </c>
    </row>
    <row r="222" spans="1:48" ht="30" customHeight="1" x14ac:dyDescent="0.3">
      <c r="A222" s="10" t="s">
        <v>570</v>
      </c>
      <c r="B222" s="10" t="s">
        <v>452</v>
      </c>
      <c r="C222" s="10" t="s">
        <v>164</v>
      </c>
      <c r="D222" s="11">
        <v>2</v>
      </c>
      <c r="E222" s="13"/>
      <c r="F222" s="13">
        <f t="shared" si="24"/>
        <v>0</v>
      </c>
      <c r="G222" s="13"/>
      <c r="H222" s="13">
        <f t="shared" si="25"/>
        <v>0</v>
      </c>
      <c r="I222" s="13"/>
      <c r="J222" s="13">
        <f t="shared" si="26"/>
        <v>0</v>
      </c>
      <c r="K222" s="13">
        <f t="shared" si="27"/>
        <v>0</v>
      </c>
      <c r="L222" s="13">
        <f t="shared" si="28"/>
        <v>0</v>
      </c>
      <c r="M222" s="10" t="s">
        <v>52</v>
      </c>
      <c r="N222" s="2" t="s">
        <v>571</v>
      </c>
      <c r="O222" s="2" t="s">
        <v>52</v>
      </c>
      <c r="P222" s="2" t="s">
        <v>52</v>
      </c>
      <c r="Q222" s="2" t="s">
        <v>473</v>
      </c>
      <c r="R222" s="2" t="s">
        <v>60</v>
      </c>
      <c r="S222" s="2" t="s">
        <v>60</v>
      </c>
      <c r="T222" s="2" t="s">
        <v>61</v>
      </c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2" t="s">
        <v>52</v>
      </c>
      <c r="AS222" s="2" t="s">
        <v>52</v>
      </c>
      <c r="AT222" s="3"/>
      <c r="AU222" s="2" t="s">
        <v>572</v>
      </c>
      <c r="AV222" s="3">
        <v>323</v>
      </c>
    </row>
    <row r="223" spans="1:48" ht="30" customHeight="1" x14ac:dyDescent="0.3">
      <c r="A223" s="10" t="s">
        <v>319</v>
      </c>
      <c r="B223" s="10" t="s">
        <v>573</v>
      </c>
      <c r="C223" s="10" t="s">
        <v>109</v>
      </c>
      <c r="D223" s="11">
        <v>2</v>
      </c>
      <c r="E223" s="13"/>
      <c r="F223" s="13">
        <f t="shared" si="24"/>
        <v>0</v>
      </c>
      <c r="G223" s="13"/>
      <c r="H223" s="13">
        <f t="shared" si="25"/>
        <v>0</v>
      </c>
      <c r="I223" s="13"/>
      <c r="J223" s="13">
        <f t="shared" si="26"/>
        <v>0</v>
      </c>
      <c r="K223" s="13">
        <f t="shared" si="27"/>
        <v>0</v>
      </c>
      <c r="L223" s="13">
        <f t="shared" si="28"/>
        <v>0</v>
      </c>
      <c r="M223" s="10" t="s">
        <v>52</v>
      </c>
      <c r="N223" s="2" t="s">
        <v>574</v>
      </c>
      <c r="O223" s="2" t="s">
        <v>52</v>
      </c>
      <c r="P223" s="2" t="s">
        <v>52</v>
      </c>
      <c r="Q223" s="2" t="s">
        <v>473</v>
      </c>
      <c r="R223" s="2" t="s">
        <v>60</v>
      </c>
      <c r="S223" s="2" t="s">
        <v>60</v>
      </c>
      <c r="T223" s="2" t="s">
        <v>61</v>
      </c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2" t="s">
        <v>52</v>
      </c>
      <c r="AS223" s="2" t="s">
        <v>52</v>
      </c>
      <c r="AT223" s="3"/>
      <c r="AU223" s="2" t="s">
        <v>575</v>
      </c>
      <c r="AV223" s="3">
        <v>324</v>
      </c>
    </row>
    <row r="224" spans="1:48" ht="30" customHeight="1" x14ac:dyDescent="0.3">
      <c r="A224" s="10" t="s">
        <v>332</v>
      </c>
      <c r="B224" s="10" t="s">
        <v>461</v>
      </c>
      <c r="C224" s="10" t="s">
        <v>109</v>
      </c>
      <c r="D224" s="11">
        <v>27</v>
      </c>
      <c r="E224" s="13"/>
      <c r="F224" s="13">
        <f t="shared" si="24"/>
        <v>0</v>
      </c>
      <c r="G224" s="13"/>
      <c r="H224" s="13">
        <f t="shared" si="25"/>
        <v>0</v>
      </c>
      <c r="I224" s="13"/>
      <c r="J224" s="13">
        <f t="shared" si="26"/>
        <v>0</v>
      </c>
      <c r="K224" s="13">
        <f t="shared" si="27"/>
        <v>0</v>
      </c>
      <c r="L224" s="13">
        <f t="shared" si="28"/>
        <v>0</v>
      </c>
      <c r="M224" s="10" t="s">
        <v>52</v>
      </c>
      <c r="N224" s="2" t="s">
        <v>462</v>
      </c>
      <c r="O224" s="2" t="s">
        <v>52</v>
      </c>
      <c r="P224" s="2" t="s">
        <v>52</v>
      </c>
      <c r="Q224" s="2" t="s">
        <v>473</v>
      </c>
      <c r="R224" s="2" t="s">
        <v>60</v>
      </c>
      <c r="S224" s="2" t="s">
        <v>60</v>
      </c>
      <c r="T224" s="2" t="s">
        <v>61</v>
      </c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2" t="s">
        <v>52</v>
      </c>
      <c r="AS224" s="2" t="s">
        <v>52</v>
      </c>
      <c r="AT224" s="3"/>
      <c r="AU224" s="2" t="s">
        <v>576</v>
      </c>
      <c r="AV224" s="3">
        <v>331</v>
      </c>
    </row>
    <row r="225" spans="1:48" ht="30" customHeight="1" x14ac:dyDescent="0.3">
      <c r="A225" s="10" t="s">
        <v>336</v>
      </c>
      <c r="B225" s="10" t="s">
        <v>337</v>
      </c>
      <c r="C225" s="10" t="s">
        <v>329</v>
      </c>
      <c r="D225" s="11">
        <v>14</v>
      </c>
      <c r="E225" s="13"/>
      <c r="F225" s="13">
        <f t="shared" si="24"/>
        <v>0</v>
      </c>
      <c r="G225" s="13"/>
      <c r="H225" s="13">
        <f t="shared" si="25"/>
        <v>0</v>
      </c>
      <c r="I225" s="13"/>
      <c r="J225" s="13">
        <f t="shared" si="26"/>
        <v>0</v>
      </c>
      <c r="K225" s="13">
        <f t="shared" si="27"/>
        <v>0</v>
      </c>
      <c r="L225" s="13">
        <f t="shared" si="28"/>
        <v>0</v>
      </c>
      <c r="M225" s="10" t="s">
        <v>52</v>
      </c>
      <c r="N225" s="2" t="s">
        <v>338</v>
      </c>
      <c r="O225" s="2" t="s">
        <v>52</v>
      </c>
      <c r="P225" s="2" t="s">
        <v>52</v>
      </c>
      <c r="Q225" s="2" t="s">
        <v>473</v>
      </c>
      <c r="R225" s="2" t="s">
        <v>61</v>
      </c>
      <c r="S225" s="2" t="s">
        <v>60</v>
      </c>
      <c r="T225" s="2" t="s">
        <v>60</v>
      </c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2" t="s">
        <v>52</v>
      </c>
      <c r="AS225" s="2" t="s">
        <v>52</v>
      </c>
      <c r="AT225" s="3"/>
      <c r="AU225" s="2" t="s">
        <v>577</v>
      </c>
      <c r="AV225" s="3">
        <v>329</v>
      </c>
    </row>
    <row r="226" spans="1:48" ht="30" customHeight="1" x14ac:dyDescent="0.3">
      <c r="A226" s="10" t="s">
        <v>340</v>
      </c>
      <c r="B226" s="10" t="s">
        <v>337</v>
      </c>
      <c r="C226" s="10" t="s">
        <v>329</v>
      </c>
      <c r="D226" s="11">
        <v>13</v>
      </c>
      <c r="E226" s="13"/>
      <c r="F226" s="13">
        <f t="shared" si="24"/>
        <v>0</v>
      </c>
      <c r="G226" s="13"/>
      <c r="H226" s="13">
        <f t="shared" si="25"/>
        <v>0</v>
      </c>
      <c r="I226" s="13"/>
      <c r="J226" s="13">
        <f t="shared" si="26"/>
        <v>0</v>
      </c>
      <c r="K226" s="13">
        <f t="shared" si="27"/>
        <v>0</v>
      </c>
      <c r="L226" s="13">
        <f t="shared" si="28"/>
        <v>0</v>
      </c>
      <c r="M226" s="10" t="s">
        <v>52</v>
      </c>
      <c r="N226" s="2" t="s">
        <v>341</v>
      </c>
      <c r="O226" s="2" t="s">
        <v>52</v>
      </c>
      <c r="P226" s="2" t="s">
        <v>52</v>
      </c>
      <c r="Q226" s="2" t="s">
        <v>473</v>
      </c>
      <c r="R226" s="2" t="s">
        <v>61</v>
      </c>
      <c r="S226" s="2" t="s">
        <v>60</v>
      </c>
      <c r="T226" s="2" t="s">
        <v>60</v>
      </c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2" t="s">
        <v>52</v>
      </c>
      <c r="AS226" s="2" t="s">
        <v>52</v>
      </c>
      <c r="AT226" s="3"/>
      <c r="AU226" s="2" t="s">
        <v>578</v>
      </c>
      <c r="AV226" s="3">
        <v>330</v>
      </c>
    </row>
    <row r="227" spans="1:48" ht="30" customHeight="1" x14ac:dyDescent="0.3">
      <c r="A227" s="10" t="s">
        <v>359</v>
      </c>
      <c r="B227" s="10" t="s">
        <v>348</v>
      </c>
      <c r="C227" s="10" t="s">
        <v>329</v>
      </c>
      <c r="D227" s="11">
        <v>29</v>
      </c>
      <c r="E227" s="13"/>
      <c r="F227" s="13">
        <f t="shared" si="24"/>
        <v>0</v>
      </c>
      <c r="G227" s="13"/>
      <c r="H227" s="13">
        <f t="shared" si="25"/>
        <v>0</v>
      </c>
      <c r="I227" s="13"/>
      <c r="J227" s="13">
        <f t="shared" si="26"/>
        <v>0</v>
      </c>
      <c r="K227" s="13">
        <f t="shared" si="27"/>
        <v>0</v>
      </c>
      <c r="L227" s="13">
        <f t="shared" si="28"/>
        <v>0</v>
      </c>
      <c r="M227" s="10" t="s">
        <v>52</v>
      </c>
      <c r="N227" s="2" t="s">
        <v>579</v>
      </c>
      <c r="O227" s="2" t="s">
        <v>52</v>
      </c>
      <c r="P227" s="2" t="s">
        <v>52</v>
      </c>
      <c r="Q227" s="2" t="s">
        <v>473</v>
      </c>
      <c r="R227" s="2" t="s">
        <v>61</v>
      </c>
      <c r="S227" s="2" t="s">
        <v>60</v>
      </c>
      <c r="T227" s="2" t="s">
        <v>60</v>
      </c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2" t="s">
        <v>52</v>
      </c>
      <c r="AS227" s="2" t="s">
        <v>52</v>
      </c>
      <c r="AT227" s="3"/>
      <c r="AU227" s="2" t="s">
        <v>580</v>
      </c>
      <c r="AV227" s="3">
        <v>325</v>
      </c>
    </row>
    <row r="228" spans="1:48" ht="30" customHeight="1" x14ac:dyDescent="0.3">
      <c r="A228" s="10" t="s">
        <v>359</v>
      </c>
      <c r="B228" s="10" t="s">
        <v>452</v>
      </c>
      <c r="C228" s="10" t="s">
        <v>329</v>
      </c>
      <c r="D228" s="11">
        <v>17</v>
      </c>
      <c r="E228" s="13"/>
      <c r="F228" s="13">
        <f t="shared" si="24"/>
        <v>0</v>
      </c>
      <c r="G228" s="13"/>
      <c r="H228" s="13">
        <f t="shared" si="25"/>
        <v>0</v>
      </c>
      <c r="I228" s="13"/>
      <c r="J228" s="13">
        <f t="shared" si="26"/>
        <v>0</v>
      </c>
      <c r="K228" s="13">
        <f t="shared" si="27"/>
        <v>0</v>
      </c>
      <c r="L228" s="13">
        <f t="shared" si="28"/>
        <v>0</v>
      </c>
      <c r="M228" s="10" t="s">
        <v>52</v>
      </c>
      <c r="N228" s="2" t="s">
        <v>581</v>
      </c>
      <c r="O228" s="2" t="s">
        <v>52</v>
      </c>
      <c r="P228" s="2" t="s">
        <v>52</v>
      </c>
      <c r="Q228" s="2" t="s">
        <v>473</v>
      </c>
      <c r="R228" s="2" t="s">
        <v>61</v>
      </c>
      <c r="S228" s="2" t="s">
        <v>60</v>
      </c>
      <c r="T228" s="2" t="s">
        <v>60</v>
      </c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2" t="s">
        <v>52</v>
      </c>
      <c r="AS228" s="2" t="s">
        <v>52</v>
      </c>
      <c r="AT228" s="3"/>
      <c r="AU228" s="2" t="s">
        <v>582</v>
      </c>
      <c r="AV228" s="3">
        <v>326</v>
      </c>
    </row>
    <row r="229" spans="1:48" ht="30" customHeight="1" x14ac:dyDescent="0.3">
      <c r="A229" s="10" t="s">
        <v>359</v>
      </c>
      <c r="B229" s="10" t="s">
        <v>351</v>
      </c>
      <c r="C229" s="10" t="s">
        <v>329</v>
      </c>
      <c r="D229" s="11">
        <v>13</v>
      </c>
      <c r="E229" s="13"/>
      <c r="F229" s="13">
        <f t="shared" si="24"/>
        <v>0</v>
      </c>
      <c r="G229" s="13"/>
      <c r="H229" s="13">
        <f t="shared" si="25"/>
        <v>0</v>
      </c>
      <c r="I229" s="13"/>
      <c r="J229" s="13">
        <f t="shared" si="26"/>
        <v>0</v>
      </c>
      <c r="K229" s="13">
        <f t="shared" si="27"/>
        <v>0</v>
      </c>
      <c r="L229" s="13">
        <f t="shared" si="28"/>
        <v>0</v>
      </c>
      <c r="M229" s="10" t="s">
        <v>52</v>
      </c>
      <c r="N229" s="2" t="s">
        <v>583</v>
      </c>
      <c r="O229" s="2" t="s">
        <v>52</v>
      </c>
      <c r="P229" s="2" t="s">
        <v>52</v>
      </c>
      <c r="Q229" s="2" t="s">
        <v>473</v>
      </c>
      <c r="R229" s="2" t="s">
        <v>61</v>
      </c>
      <c r="S229" s="2" t="s">
        <v>60</v>
      </c>
      <c r="T229" s="2" t="s">
        <v>60</v>
      </c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2" t="s">
        <v>52</v>
      </c>
      <c r="AS229" s="2" t="s">
        <v>52</v>
      </c>
      <c r="AT229" s="3"/>
      <c r="AU229" s="2" t="s">
        <v>584</v>
      </c>
      <c r="AV229" s="3">
        <v>327</v>
      </c>
    </row>
    <row r="230" spans="1:48" ht="30" customHeight="1" x14ac:dyDescent="0.3">
      <c r="A230" s="10" t="s">
        <v>359</v>
      </c>
      <c r="B230" s="10" t="s">
        <v>354</v>
      </c>
      <c r="C230" s="10" t="s">
        <v>329</v>
      </c>
      <c r="D230" s="11">
        <v>1</v>
      </c>
      <c r="E230" s="13"/>
      <c r="F230" s="13">
        <f t="shared" si="24"/>
        <v>0</v>
      </c>
      <c r="G230" s="13"/>
      <c r="H230" s="13">
        <f t="shared" si="25"/>
        <v>0</v>
      </c>
      <c r="I230" s="13"/>
      <c r="J230" s="13">
        <f t="shared" si="26"/>
        <v>0</v>
      </c>
      <c r="K230" s="13">
        <f t="shared" si="27"/>
        <v>0</v>
      </c>
      <c r="L230" s="13">
        <f t="shared" si="28"/>
        <v>0</v>
      </c>
      <c r="M230" s="10" t="s">
        <v>52</v>
      </c>
      <c r="N230" s="2" t="s">
        <v>585</v>
      </c>
      <c r="O230" s="2" t="s">
        <v>52</v>
      </c>
      <c r="P230" s="2" t="s">
        <v>52</v>
      </c>
      <c r="Q230" s="2" t="s">
        <v>473</v>
      </c>
      <c r="R230" s="2" t="s">
        <v>61</v>
      </c>
      <c r="S230" s="2" t="s">
        <v>60</v>
      </c>
      <c r="T230" s="2" t="s">
        <v>60</v>
      </c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2" t="s">
        <v>52</v>
      </c>
      <c r="AS230" s="2" t="s">
        <v>52</v>
      </c>
      <c r="AT230" s="3"/>
      <c r="AU230" s="2" t="s">
        <v>586</v>
      </c>
      <c r="AV230" s="3">
        <v>328</v>
      </c>
    </row>
    <row r="231" spans="1:48" ht="30" customHeight="1" x14ac:dyDescent="0.3">
      <c r="A231" s="10" t="s">
        <v>74</v>
      </c>
      <c r="B231" s="10" t="s">
        <v>75</v>
      </c>
      <c r="C231" s="10" t="s">
        <v>76</v>
      </c>
      <c r="D231" s="11">
        <v>0.78</v>
      </c>
      <c r="E231" s="13"/>
      <c r="F231" s="13">
        <f t="shared" si="24"/>
        <v>0</v>
      </c>
      <c r="G231" s="13"/>
      <c r="H231" s="13">
        <f t="shared" si="25"/>
        <v>0</v>
      </c>
      <c r="I231" s="13"/>
      <c r="J231" s="13">
        <f t="shared" si="26"/>
        <v>0</v>
      </c>
      <c r="K231" s="13">
        <f t="shared" si="27"/>
        <v>0</v>
      </c>
      <c r="L231" s="13">
        <f t="shared" si="28"/>
        <v>0</v>
      </c>
      <c r="M231" s="10" t="s">
        <v>52</v>
      </c>
      <c r="N231" s="2" t="s">
        <v>77</v>
      </c>
      <c r="O231" s="2" t="s">
        <v>52</v>
      </c>
      <c r="P231" s="2" t="s">
        <v>52</v>
      </c>
      <c r="Q231" s="2" t="s">
        <v>473</v>
      </c>
      <c r="R231" s="2" t="s">
        <v>60</v>
      </c>
      <c r="S231" s="2" t="s">
        <v>60</v>
      </c>
      <c r="T231" s="2" t="s">
        <v>61</v>
      </c>
      <c r="U231" s="3"/>
      <c r="V231" s="3"/>
      <c r="W231" s="3"/>
      <c r="X231" s="3"/>
      <c r="Y231" s="3">
        <v>2</v>
      </c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2" t="s">
        <v>52</v>
      </c>
      <c r="AS231" s="2" t="s">
        <v>52</v>
      </c>
      <c r="AT231" s="3"/>
      <c r="AU231" s="2" t="s">
        <v>587</v>
      </c>
      <c r="AV231" s="3">
        <v>348</v>
      </c>
    </row>
    <row r="232" spans="1:48" ht="30" customHeight="1" x14ac:dyDescent="0.3">
      <c r="A232" s="10" t="s">
        <v>372</v>
      </c>
      <c r="B232" s="10" t="s">
        <v>75</v>
      </c>
      <c r="C232" s="10" t="s">
        <v>76</v>
      </c>
      <c r="D232" s="11">
        <v>1.66</v>
      </c>
      <c r="E232" s="13"/>
      <c r="F232" s="13">
        <f t="shared" si="24"/>
        <v>0</v>
      </c>
      <c r="G232" s="13"/>
      <c r="H232" s="13">
        <f t="shared" si="25"/>
        <v>0</v>
      </c>
      <c r="I232" s="13"/>
      <c r="J232" s="13">
        <f t="shared" si="26"/>
        <v>0</v>
      </c>
      <c r="K232" s="13">
        <f t="shared" si="27"/>
        <v>0</v>
      </c>
      <c r="L232" s="13">
        <f t="shared" si="28"/>
        <v>0</v>
      </c>
      <c r="M232" s="10" t="s">
        <v>52</v>
      </c>
      <c r="N232" s="2" t="s">
        <v>373</v>
      </c>
      <c r="O232" s="2" t="s">
        <v>52</v>
      </c>
      <c r="P232" s="2" t="s">
        <v>52</v>
      </c>
      <c r="Q232" s="2" t="s">
        <v>473</v>
      </c>
      <c r="R232" s="2" t="s">
        <v>60</v>
      </c>
      <c r="S232" s="2" t="s">
        <v>60</v>
      </c>
      <c r="T232" s="2" t="s">
        <v>61</v>
      </c>
      <c r="U232" s="3"/>
      <c r="V232" s="3"/>
      <c r="W232" s="3"/>
      <c r="X232" s="3"/>
      <c r="Y232" s="3">
        <v>2</v>
      </c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2" t="s">
        <v>52</v>
      </c>
      <c r="AS232" s="2" t="s">
        <v>52</v>
      </c>
      <c r="AT232" s="3"/>
      <c r="AU232" s="2" t="s">
        <v>588</v>
      </c>
      <c r="AV232" s="3">
        <v>349</v>
      </c>
    </row>
    <row r="233" spans="1:48" ht="30" customHeight="1" x14ac:dyDescent="0.3">
      <c r="A233" s="10" t="s">
        <v>85</v>
      </c>
      <c r="B233" s="10" t="s">
        <v>86</v>
      </c>
      <c r="C233" s="10" t="s">
        <v>87</v>
      </c>
      <c r="D233" s="11">
        <v>1</v>
      </c>
      <c r="E233" s="13"/>
      <c r="F233" s="13">
        <f t="shared" si="24"/>
        <v>0</v>
      </c>
      <c r="G233" s="13"/>
      <c r="H233" s="13">
        <f t="shared" si="25"/>
        <v>0</v>
      </c>
      <c r="I233" s="13"/>
      <c r="J233" s="13">
        <f t="shared" si="26"/>
        <v>0</v>
      </c>
      <c r="K233" s="13">
        <f t="shared" si="27"/>
        <v>0</v>
      </c>
      <c r="L233" s="13">
        <f t="shared" si="28"/>
        <v>0</v>
      </c>
      <c r="M233" s="10" t="s">
        <v>52</v>
      </c>
      <c r="N233" s="2" t="s">
        <v>375</v>
      </c>
      <c r="O233" s="2" t="s">
        <v>52</v>
      </c>
      <c r="P233" s="2" t="s">
        <v>52</v>
      </c>
      <c r="Q233" s="2" t="s">
        <v>473</v>
      </c>
      <c r="R233" s="2" t="s">
        <v>60</v>
      </c>
      <c r="S233" s="2" t="s">
        <v>60</v>
      </c>
      <c r="T233" s="2" t="s">
        <v>60</v>
      </c>
      <c r="U233" s="3">
        <v>1</v>
      </c>
      <c r="V233" s="3">
        <v>0</v>
      </c>
      <c r="W233" s="3">
        <v>0.02</v>
      </c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2" t="s">
        <v>52</v>
      </c>
      <c r="AS233" s="2" t="s">
        <v>52</v>
      </c>
      <c r="AT233" s="3"/>
      <c r="AU233" s="2" t="s">
        <v>589</v>
      </c>
      <c r="AV233" s="3">
        <v>498</v>
      </c>
    </row>
    <row r="234" spans="1:48" ht="30" customHeight="1" x14ac:dyDescent="0.3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</row>
    <row r="235" spans="1:48" ht="30" customHeight="1" x14ac:dyDescent="0.3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</row>
    <row r="236" spans="1:48" ht="30" customHeight="1" x14ac:dyDescent="0.3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</row>
    <row r="237" spans="1:48" ht="30" customHeight="1" x14ac:dyDescent="0.3">
      <c r="A237" s="10" t="s">
        <v>90</v>
      </c>
      <c r="B237" s="11"/>
      <c r="C237" s="11"/>
      <c r="D237" s="11"/>
      <c r="E237" s="11"/>
      <c r="F237" s="13">
        <f>SUM(F187:F236)</f>
        <v>0</v>
      </c>
      <c r="G237" s="11"/>
      <c r="H237" s="13">
        <f>SUM(H187:H236)</f>
        <v>0</v>
      </c>
      <c r="I237" s="11"/>
      <c r="J237" s="13">
        <f>SUM(J187:J236)</f>
        <v>0</v>
      </c>
      <c r="K237" s="11"/>
      <c r="L237" s="13">
        <f>SUM(L187:L236)</f>
        <v>0</v>
      </c>
      <c r="M237" s="11"/>
      <c r="N237" t="s">
        <v>91</v>
      </c>
    </row>
    <row r="238" spans="1:48" ht="30" customHeight="1" x14ac:dyDescent="0.3">
      <c r="A238" s="14" t="s">
        <v>592</v>
      </c>
      <c r="B238" s="14" t="s">
        <v>52</v>
      </c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8"/>
      <c r="O238" s="8"/>
      <c r="P238" s="8"/>
      <c r="Q238" s="7" t="s">
        <v>593</v>
      </c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  <c r="AP238" s="8"/>
      <c r="AQ238" s="8"/>
      <c r="AR238" s="8"/>
      <c r="AS238" s="8"/>
      <c r="AT238" s="8"/>
      <c r="AU238" s="8"/>
      <c r="AV238" s="8"/>
    </row>
    <row r="239" spans="1:48" ht="30" customHeight="1" x14ac:dyDescent="0.3">
      <c r="A239" s="10" t="s">
        <v>594</v>
      </c>
      <c r="B239" s="10" t="s">
        <v>595</v>
      </c>
      <c r="C239" s="10" t="s">
        <v>118</v>
      </c>
      <c r="D239" s="11">
        <v>20</v>
      </c>
      <c r="E239" s="13"/>
      <c r="F239" s="13">
        <f t="shared" ref="F239:F274" si="29">TRUNC(E239*D239, 0)</f>
        <v>0</v>
      </c>
      <c r="G239" s="13"/>
      <c r="H239" s="13">
        <f t="shared" ref="H239:H274" si="30">TRUNC(G239*D239, 0)</f>
        <v>0</v>
      </c>
      <c r="I239" s="13"/>
      <c r="J239" s="13">
        <f t="shared" ref="J239:J274" si="31">TRUNC(I239*D239, 0)</f>
        <v>0</v>
      </c>
      <c r="K239" s="13">
        <f t="shared" ref="K239:K274" si="32">TRUNC(E239+G239+I239, 0)</f>
        <v>0</v>
      </c>
      <c r="L239" s="13">
        <f t="shared" ref="L239:L274" si="33">TRUNC(F239+H239+J239, 0)</f>
        <v>0</v>
      </c>
      <c r="M239" s="10" t="s">
        <v>52</v>
      </c>
      <c r="N239" s="2" t="s">
        <v>596</v>
      </c>
      <c r="O239" s="2" t="s">
        <v>52</v>
      </c>
      <c r="P239" s="2" t="s">
        <v>52</v>
      </c>
      <c r="Q239" s="2" t="s">
        <v>593</v>
      </c>
      <c r="R239" s="2" t="s">
        <v>60</v>
      </c>
      <c r="S239" s="2" t="s">
        <v>60</v>
      </c>
      <c r="T239" s="2" t="s">
        <v>61</v>
      </c>
      <c r="U239" s="3"/>
      <c r="V239" s="3"/>
      <c r="W239" s="3"/>
      <c r="X239" s="3">
        <v>1</v>
      </c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2" t="s">
        <v>52</v>
      </c>
      <c r="AS239" s="2" t="s">
        <v>52</v>
      </c>
      <c r="AT239" s="3"/>
      <c r="AU239" s="2" t="s">
        <v>597</v>
      </c>
      <c r="AV239" s="3">
        <v>71</v>
      </c>
    </row>
    <row r="240" spans="1:48" ht="30" customHeight="1" x14ac:dyDescent="0.3">
      <c r="A240" s="10" t="s">
        <v>594</v>
      </c>
      <c r="B240" s="10" t="s">
        <v>598</v>
      </c>
      <c r="C240" s="10" t="s">
        <v>118</v>
      </c>
      <c r="D240" s="11">
        <v>8</v>
      </c>
      <c r="E240" s="13"/>
      <c r="F240" s="13">
        <f t="shared" si="29"/>
        <v>0</v>
      </c>
      <c r="G240" s="13"/>
      <c r="H240" s="13">
        <f t="shared" si="30"/>
        <v>0</v>
      </c>
      <c r="I240" s="13"/>
      <c r="J240" s="13">
        <f t="shared" si="31"/>
        <v>0</v>
      </c>
      <c r="K240" s="13">
        <f t="shared" si="32"/>
        <v>0</v>
      </c>
      <c r="L240" s="13">
        <f t="shared" si="33"/>
        <v>0</v>
      </c>
      <c r="M240" s="10" t="s">
        <v>52</v>
      </c>
      <c r="N240" s="2" t="s">
        <v>599</v>
      </c>
      <c r="O240" s="2" t="s">
        <v>52</v>
      </c>
      <c r="P240" s="2" t="s">
        <v>52</v>
      </c>
      <c r="Q240" s="2" t="s">
        <v>593</v>
      </c>
      <c r="R240" s="2" t="s">
        <v>60</v>
      </c>
      <c r="S240" s="2" t="s">
        <v>60</v>
      </c>
      <c r="T240" s="2" t="s">
        <v>61</v>
      </c>
      <c r="U240" s="3"/>
      <c r="V240" s="3"/>
      <c r="W240" s="3"/>
      <c r="X240" s="3">
        <v>1</v>
      </c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2" t="s">
        <v>52</v>
      </c>
      <c r="AS240" s="2" t="s">
        <v>52</v>
      </c>
      <c r="AT240" s="3"/>
      <c r="AU240" s="2" t="s">
        <v>600</v>
      </c>
      <c r="AV240" s="3">
        <v>70</v>
      </c>
    </row>
    <row r="241" spans="1:48" ht="30" customHeight="1" x14ac:dyDescent="0.3">
      <c r="A241" s="10" t="s">
        <v>594</v>
      </c>
      <c r="B241" s="10" t="s">
        <v>601</v>
      </c>
      <c r="C241" s="10" t="s">
        <v>118</v>
      </c>
      <c r="D241" s="11">
        <v>31</v>
      </c>
      <c r="E241" s="13"/>
      <c r="F241" s="13">
        <f t="shared" si="29"/>
        <v>0</v>
      </c>
      <c r="G241" s="13"/>
      <c r="H241" s="13">
        <f t="shared" si="30"/>
        <v>0</v>
      </c>
      <c r="I241" s="13"/>
      <c r="J241" s="13">
        <f t="shared" si="31"/>
        <v>0</v>
      </c>
      <c r="K241" s="13">
        <f t="shared" si="32"/>
        <v>0</v>
      </c>
      <c r="L241" s="13">
        <f t="shared" si="33"/>
        <v>0</v>
      </c>
      <c r="M241" s="10" t="s">
        <v>52</v>
      </c>
      <c r="N241" s="2" t="s">
        <v>602</v>
      </c>
      <c r="O241" s="2" t="s">
        <v>52</v>
      </c>
      <c r="P241" s="2" t="s">
        <v>52</v>
      </c>
      <c r="Q241" s="2" t="s">
        <v>593</v>
      </c>
      <c r="R241" s="2" t="s">
        <v>60</v>
      </c>
      <c r="S241" s="2" t="s">
        <v>60</v>
      </c>
      <c r="T241" s="2" t="s">
        <v>61</v>
      </c>
      <c r="U241" s="3"/>
      <c r="V241" s="3"/>
      <c r="W241" s="3"/>
      <c r="X241" s="3">
        <v>1</v>
      </c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2" t="s">
        <v>52</v>
      </c>
      <c r="AS241" s="2" t="s">
        <v>52</v>
      </c>
      <c r="AT241" s="3"/>
      <c r="AU241" s="2" t="s">
        <v>603</v>
      </c>
      <c r="AV241" s="3">
        <v>72</v>
      </c>
    </row>
    <row r="242" spans="1:48" ht="30" customHeight="1" x14ac:dyDescent="0.3">
      <c r="A242" s="10" t="s">
        <v>267</v>
      </c>
      <c r="B242" s="10" t="s">
        <v>268</v>
      </c>
      <c r="C242" s="10" t="s">
        <v>87</v>
      </c>
      <c r="D242" s="11">
        <v>1</v>
      </c>
      <c r="E242" s="13"/>
      <c r="F242" s="13">
        <f t="shared" si="29"/>
        <v>0</v>
      </c>
      <c r="G242" s="13"/>
      <c r="H242" s="13">
        <f t="shared" si="30"/>
        <v>0</v>
      </c>
      <c r="I242" s="13"/>
      <c r="J242" s="13">
        <f t="shared" si="31"/>
        <v>0</v>
      </c>
      <c r="K242" s="13">
        <f t="shared" si="32"/>
        <v>0</v>
      </c>
      <c r="L242" s="13">
        <f t="shared" si="33"/>
        <v>0</v>
      </c>
      <c r="M242" s="10" t="s">
        <v>52</v>
      </c>
      <c r="N242" s="2" t="s">
        <v>88</v>
      </c>
      <c r="O242" s="2" t="s">
        <v>52</v>
      </c>
      <c r="P242" s="2" t="s">
        <v>52</v>
      </c>
      <c r="Q242" s="2" t="s">
        <v>593</v>
      </c>
      <c r="R242" s="2" t="s">
        <v>60</v>
      </c>
      <c r="S242" s="2" t="s">
        <v>60</v>
      </c>
      <c r="T242" s="2" t="s">
        <v>60</v>
      </c>
      <c r="U242" s="3">
        <v>0</v>
      </c>
      <c r="V242" s="3">
        <v>0</v>
      </c>
      <c r="W242" s="3">
        <v>0.03</v>
      </c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2" t="s">
        <v>52</v>
      </c>
      <c r="AS242" s="2" t="s">
        <v>52</v>
      </c>
      <c r="AT242" s="3"/>
      <c r="AU242" s="2" t="s">
        <v>604</v>
      </c>
      <c r="AV242" s="3">
        <v>499</v>
      </c>
    </row>
    <row r="243" spans="1:48" ht="30" customHeight="1" x14ac:dyDescent="0.3">
      <c r="A243" s="10" t="s">
        <v>605</v>
      </c>
      <c r="B243" s="10" t="s">
        <v>606</v>
      </c>
      <c r="C243" s="10" t="s">
        <v>109</v>
      </c>
      <c r="D243" s="11">
        <v>13</v>
      </c>
      <c r="E243" s="13"/>
      <c r="F243" s="13">
        <f t="shared" si="29"/>
        <v>0</v>
      </c>
      <c r="G243" s="13"/>
      <c r="H243" s="13">
        <f t="shared" si="30"/>
        <v>0</v>
      </c>
      <c r="I243" s="13"/>
      <c r="J243" s="13">
        <f t="shared" si="31"/>
        <v>0</v>
      </c>
      <c r="K243" s="13">
        <f t="shared" si="32"/>
        <v>0</v>
      </c>
      <c r="L243" s="13">
        <f t="shared" si="33"/>
        <v>0</v>
      </c>
      <c r="M243" s="10" t="s">
        <v>52</v>
      </c>
      <c r="N243" s="2" t="s">
        <v>607</v>
      </c>
      <c r="O243" s="2" t="s">
        <v>52</v>
      </c>
      <c r="P243" s="2" t="s">
        <v>52</v>
      </c>
      <c r="Q243" s="2" t="s">
        <v>593</v>
      </c>
      <c r="R243" s="2" t="s">
        <v>60</v>
      </c>
      <c r="S243" s="2" t="s">
        <v>60</v>
      </c>
      <c r="T243" s="2" t="s">
        <v>61</v>
      </c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2" t="s">
        <v>52</v>
      </c>
      <c r="AS243" s="2" t="s">
        <v>52</v>
      </c>
      <c r="AT243" s="3"/>
      <c r="AU243" s="2" t="s">
        <v>608</v>
      </c>
      <c r="AV243" s="3">
        <v>74</v>
      </c>
    </row>
    <row r="244" spans="1:48" ht="30" customHeight="1" x14ac:dyDescent="0.3">
      <c r="A244" s="10" t="s">
        <v>605</v>
      </c>
      <c r="B244" s="10" t="s">
        <v>609</v>
      </c>
      <c r="C244" s="10" t="s">
        <v>109</v>
      </c>
      <c r="D244" s="11">
        <v>4</v>
      </c>
      <c r="E244" s="13"/>
      <c r="F244" s="13">
        <f t="shared" si="29"/>
        <v>0</v>
      </c>
      <c r="G244" s="13"/>
      <c r="H244" s="13">
        <f t="shared" si="30"/>
        <v>0</v>
      </c>
      <c r="I244" s="13"/>
      <c r="J244" s="13">
        <f t="shared" si="31"/>
        <v>0</v>
      </c>
      <c r="K244" s="13">
        <f t="shared" si="32"/>
        <v>0</v>
      </c>
      <c r="L244" s="13">
        <f t="shared" si="33"/>
        <v>0</v>
      </c>
      <c r="M244" s="10" t="s">
        <v>52</v>
      </c>
      <c r="N244" s="2" t="s">
        <v>610</v>
      </c>
      <c r="O244" s="2" t="s">
        <v>52</v>
      </c>
      <c r="P244" s="2" t="s">
        <v>52</v>
      </c>
      <c r="Q244" s="2" t="s">
        <v>593</v>
      </c>
      <c r="R244" s="2" t="s">
        <v>60</v>
      </c>
      <c r="S244" s="2" t="s">
        <v>60</v>
      </c>
      <c r="T244" s="2" t="s">
        <v>61</v>
      </c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2" t="s">
        <v>52</v>
      </c>
      <c r="AS244" s="2" t="s">
        <v>52</v>
      </c>
      <c r="AT244" s="3"/>
      <c r="AU244" s="2" t="s">
        <v>611</v>
      </c>
      <c r="AV244" s="3">
        <v>73</v>
      </c>
    </row>
    <row r="245" spans="1:48" ht="30" customHeight="1" x14ac:dyDescent="0.3">
      <c r="A245" s="10" t="s">
        <v>605</v>
      </c>
      <c r="B245" s="10" t="s">
        <v>612</v>
      </c>
      <c r="C245" s="10" t="s">
        <v>109</v>
      </c>
      <c r="D245" s="11">
        <v>5</v>
      </c>
      <c r="E245" s="13"/>
      <c r="F245" s="13">
        <f t="shared" si="29"/>
        <v>0</v>
      </c>
      <c r="G245" s="13"/>
      <c r="H245" s="13">
        <f t="shared" si="30"/>
        <v>0</v>
      </c>
      <c r="I245" s="13"/>
      <c r="J245" s="13">
        <f t="shared" si="31"/>
        <v>0</v>
      </c>
      <c r="K245" s="13">
        <f t="shared" si="32"/>
        <v>0</v>
      </c>
      <c r="L245" s="13">
        <f t="shared" si="33"/>
        <v>0</v>
      </c>
      <c r="M245" s="10" t="s">
        <v>52</v>
      </c>
      <c r="N245" s="2" t="s">
        <v>613</v>
      </c>
      <c r="O245" s="2" t="s">
        <v>52</v>
      </c>
      <c r="P245" s="2" t="s">
        <v>52</v>
      </c>
      <c r="Q245" s="2" t="s">
        <v>593</v>
      </c>
      <c r="R245" s="2" t="s">
        <v>60</v>
      </c>
      <c r="S245" s="2" t="s">
        <v>60</v>
      </c>
      <c r="T245" s="2" t="s">
        <v>61</v>
      </c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2" t="s">
        <v>52</v>
      </c>
      <c r="AS245" s="2" t="s">
        <v>52</v>
      </c>
      <c r="AT245" s="3"/>
      <c r="AU245" s="2" t="s">
        <v>614</v>
      </c>
      <c r="AV245" s="3">
        <v>75</v>
      </c>
    </row>
    <row r="246" spans="1:48" ht="30" customHeight="1" x14ac:dyDescent="0.3">
      <c r="A246" s="10" t="s">
        <v>605</v>
      </c>
      <c r="B246" s="10" t="s">
        <v>615</v>
      </c>
      <c r="C246" s="10" t="s">
        <v>109</v>
      </c>
      <c r="D246" s="11">
        <v>4</v>
      </c>
      <c r="E246" s="13"/>
      <c r="F246" s="13">
        <f t="shared" si="29"/>
        <v>0</v>
      </c>
      <c r="G246" s="13"/>
      <c r="H246" s="13">
        <f t="shared" si="30"/>
        <v>0</v>
      </c>
      <c r="I246" s="13"/>
      <c r="J246" s="13">
        <f t="shared" si="31"/>
        <v>0</v>
      </c>
      <c r="K246" s="13">
        <f t="shared" si="32"/>
        <v>0</v>
      </c>
      <c r="L246" s="13">
        <f t="shared" si="33"/>
        <v>0</v>
      </c>
      <c r="M246" s="10" t="s">
        <v>52</v>
      </c>
      <c r="N246" s="2" t="s">
        <v>616</v>
      </c>
      <c r="O246" s="2" t="s">
        <v>52</v>
      </c>
      <c r="P246" s="2" t="s">
        <v>52</v>
      </c>
      <c r="Q246" s="2" t="s">
        <v>593</v>
      </c>
      <c r="R246" s="2" t="s">
        <v>60</v>
      </c>
      <c r="S246" s="2" t="s">
        <v>60</v>
      </c>
      <c r="T246" s="2" t="s">
        <v>61</v>
      </c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2" t="s">
        <v>52</v>
      </c>
      <c r="AS246" s="2" t="s">
        <v>52</v>
      </c>
      <c r="AT246" s="3"/>
      <c r="AU246" s="2" t="s">
        <v>617</v>
      </c>
      <c r="AV246" s="3">
        <v>77</v>
      </c>
    </row>
    <row r="247" spans="1:48" ht="30" customHeight="1" x14ac:dyDescent="0.3">
      <c r="A247" s="10" t="s">
        <v>605</v>
      </c>
      <c r="B247" s="10" t="s">
        <v>618</v>
      </c>
      <c r="C247" s="10" t="s">
        <v>109</v>
      </c>
      <c r="D247" s="11">
        <v>4</v>
      </c>
      <c r="E247" s="13"/>
      <c r="F247" s="13">
        <f t="shared" si="29"/>
        <v>0</v>
      </c>
      <c r="G247" s="13"/>
      <c r="H247" s="13">
        <f t="shared" si="30"/>
        <v>0</v>
      </c>
      <c r="I247" s="13"/>
      <c r="J247" s="13">
        <f t="shared" si="31"/>
        <v>0</v>
      </c>
      <c r="K247" s="13">
        <f t="shared" si="32"/>
        <v>0</v>
      </c>
      <c r="L247" s="13">
        <f t="shared" si="33"/>
        <v>0</v>
      </c>
      <c r="M247" s="10" t="s">
        <v>52</v>
      </c>
      <c r="N247" s="2" t="s">
        <v>619</v>
      </c>
      <c r="O247" s="2" t="s">
        <v>52</v>
      </c>
      <c r="P247" s="2" t="s">
        <v>52</v>
      </c>
      <c r="Q247" s="2" t="s">
        <v>593</v>
      </c>
      <c r="R247" s="2" t="s">
        <v>60</v>
      </c>
      <c r="S247" s="2" t="s">
        <v>60</v>
      </c>
      <c r="T247" s="2" t="s">
        <v>61</v>
      </c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2" t="s">
        <v>52</v>
      </c>
      <c r="AS247" s="2" t="s">
        <v>52</v>
      </c>
      <c r="AT247" s="3"/>
      <c r="AU247" s="2" t="s">
        <v>620</v>
      </c>
      <c r="AV247" s="3">
        <v>76</v>
      </c>
    </row>
    <row r="248" spans="1:48" ht="30" customHeight="1" x14ac:dyDescent="0.3">
      <c r="A248" s="10" t="s">
        <v>605</v>
      </c>
      <c r="B248" s="10" t="s">
        <v>621</v>
      </c>
      <c r="C248" s="10" t="s">
        <v>109</v>
      </c>
      <c r="D248" s="11">
        <v>16</v>
      </c>
      <c r="E248" s="13"/>
      <c r="F248" s="13">
        <f t="shared" si="29"/>
        <v>0</v>
      </c>
      <c r="G248" s="13"/>
      <c r="H248" s="13">
        <f t="shared" si="30"/>
        <v>0</v>
      </c>
      <c r="I248" s="13"/>
      <c r="J248" s="13">
        <f t="shared" si="31"/>
        <v>0</v>
      </c>
      <c r="K248" s="13">
        <f t="shared" si="32"/>
        <v>0</v>
      </c>
      <c r="L248" s="13">
        <f t="shared" si="33"/>
        <v>0</v>
      </c>
      <c r="M248" s="10" t="s">
        <v>52</v>
      </c>
      <c r="N248" s="2" t="s">
        <v>622</v>
      </c>
      <c r="O248" s="2" t="s">
        <v>52</v>
      </c>
      <c r="P248" s="2" t="s">
        <v>52</v>
      </c>
      <c r="Q248" s="2" t="s">
        <v>593</v>
      </c>
      <c r="R248" s="2" t="s">
        <v>60</v>
      </c>
      <c r="S248" s="2" t="s">
        <v>60</v>
      </c>
      <c r="T248" s="2" t="s">
        <v>61</v>
      </c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2" t="s">
        <v>52</v>
      </c>
      <c r="AS248" s="2" t="s">
        <v>52</v>
      </c>
      <c r="AT248" s="3"/>
      <c r="AU248" s="2" t="s">
        <v>623</v>
      </c>
      <c r="AV248" s="3">
        <v>78</v>
      </c>
    </row>
    <row r="249" spans="1:48" ht="30" customHeight="1" x14ac:dyDescent="0.3">
      <c r="A249" s="10" t="s">
        <v>605</v>
      </c>
      <c r="B249" s="10" t="s">
        <v>624</v>
      </c>
      <c r="C249" s="10" t="s">
        <v>109</v>
      </c>
      <c r="D249" s="11">
        <v>1</v>
      </c>
      <c r="E249" s="13"/>
      <c r="F249" s="13">
        <f t="shared" si="29"/>
        <v>0</v>
      </c>
      <c r="G249" s="13"/>
      <c r="H249" s="13">
        <f t="shared" si="30"/>
        <v>0</v>
      </c>
      <c r="I249" s="13"/>
      <c r="J249" s="13">
        <f t="shared" si="31"/>
        <v>0</v>
      </c>
      <c r="K249" s="13">
        <f t="shared" si="32"/>
        <v>0</v>
      </c>
      <c r="L249" s="13">
        <f t="shared" si="33"/>
        <v>0</v>
      </c>
      <c r="M249" s="10" t="s">
        <v>52</v>
      </c>
      <c r="N249" s="2" t="s">
        <v>625</v>
      </c>
      <c r="O249" s="2" t="s">
        <v>52</v>
      </c>
      <c r="P249" s="2" t="s">
        <v>52</v>
      </c>
      <c r="Q249" s="2" t="s">
        <v>593</v>
      </c>
      <c r="R249" s="2" t="s">
        <v>60</v>
      </c>
      <c r="S249" s="2" t="s">
        <v>60</v>
      </c>
      <c r="T249" s="2" t="s">
        <v>61</v>
      </c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2" t="s">
        <v>52</v>
      </c>
      <c r="AS249" s="2" t="s">
        <v>52</v>
      </c>
      <c r="AT249" s="3"/>
      <c r="AU249" s="2" t="s">
        <v>626</v>
      </c>
      <c r="AV249" s="3">
        <v>79</v>
      </c>
    </row>
    <row r="250" spans="1:48" ht="30" customHeight="1" x14ac:dyDescent="0.3">
      <c r="A250" s="10" t="s">
        <v>605</v>
      </c>
      <c r="B250" s="10" t="s">
        <v>627</v>
      </c>
      <c r="C250" s="10" t="s">
        <v>109</v>
      </c>
      <c r="D250" s="11">
        <v>4</v>
      </c>
      <c r="E250" s="13"/>
      <c r="F250" s="13">
        <f t="shared" si="29"/>
        <v>0</v>
      </c>
      <c r="G250" s="13"/>
      <c r="H250" s="13">
        <f t="shared" si="30"/>
        <v>0</v>
      </c>
      <c r="I250" s="13"/>
      <c r="J250" s="13">
        <f t="shared" si="31"/>
        <v>0</v>
      </c>
      <c r="K250" s="13">
        <f t="shared" si="32"/>
        <v>0</v>
      </c>
      <c r="L250" s="13">
        <f t="shared" si="33"/>
        <v>0</v>
      </c>
      <c r="M250" s="10" t="s">
        <v>52</v>
      </c>
      <c r="N250" s="2" t="s">
        <v>628</v>
      </c>
      <c r="O250" s="2" t="s">
        <v>52</v>
      </c>
      <c r="P250" s="2" t="s">
        <v>52</v>
      </c>
      <c r="Q250" s="2" t="s">
        <v>593</v>
      </c>
      <c r="R250" s="2" t="s">
        <v>60</v>
      </c>
      <c r="S250" s="2" t="s">
        <v>60</v>
      </c>
      <c r="T250" s="2" t="s">
        <v>61</v>
      </c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2" t="s">
        <v>52</v>
      </c>
      <c r="AS250" s="2" t="s">
        <v>52</v>
      </c>
      <c r="AT250" s="3"/>
      <c r="AU250" s="2" t="s">
        <v>629</v>
      </c>
      <c r="AV250" s="3">
        <v>80</v>
      </c>
    </row>
    <row r="251" spans="1:48" ht="30" customHeight="1" x14ac:dyDescent="0.3">
      <c r="A251" s="10" t="s">
        <v>605</v>
      </c>
      <c r="B251" s="10" t="s">
        <v>630</v>
      </c>
      <c r="C251" s="10" t="s">
        <v>109</v>
      </c>
      <c r="D251" s="11">
        <v>4</v>
      </c>
      <c r="E251" s="13"/>
      <c r="F251" s="13">
        <f t="shared" si="29"/>
        <v>0</v>
      </c>
      <c r="G251" s="13"/>
      <c r="H251" s="13">
        <f t="shared" si="30"/>
        <v>0</v>
      </c>
      <c r="I251" s="13"/>
      <c r="J251" s="13">
        <f t="shared" si="31"/>
        <v>0</v>
      </c>
      <c r="K251" s="13">
        <f t="shared" si="32"/>
        <v>0</v>
      </c>
      <c r="L251" s="13">
        <f t="shared" si="33"/>
        <v>0</v>
      </c>
      <c r="M251" s="10" t="s">
        <v>52</v>
      </c>
      <c r="N251" s="2" t="s">
        <v>631</v>
      </c>
      <c r="O251" s="2" t="s">
        <v>52</v>
      </c>
      <c r="P251" s="2" t="s">
        <v>52</v>
      </c>
      <c r="Q251" s="2" t="s">
        <v>593</v>
      </c>
      <c r="R251" s="2" t="s">
        <v>60</v>
      </c>
      <c r="S251" s="2" t="s">
        <v>60</v>
      </c>
      <c r="T251" s="2" t="s">
        <v>61</v>
      </c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2" t="s">
        <v>52</v>
      </c>
      <c r="AS251" s="2" t="s">
        <v>52</v>
      </c>
      <c r="AT251" s="3"/>
      <c r="AU251" s="2" t="s">
        <v>632</v>
      </c>
      <c r="AV251" s="3">
        <v>81</v>
      </c>
    </row>
    <row r="252" spans="1:48" ht="30" customHeight="1" x14ac:dyDescent="0.3">
      <c r="A252" s="10" t="s">
        <v>605</v>
      </c>
      <c r="B252" s="10" t="s">
        <v>633</v>
      </c>
      <c r="C252" s="10" t="s">
        <v>109</v>
      </c>
      <c r="D252" s="11">
        <v>5</v>
      </c>
      <c r="E252" s="13"/>
      <c r="F252" s="13">
        <f t="shared" si="29"/>
        <v>0</v>
      </c>
      <c r="G252" s="13"/>
      <c r="H252" s="13">
        <f t="shared" si="30"/>
        <v>0</v>
      </c>
      <c r="I252" s="13"/>
      <c r="J252" s="13">
        <f t="shared" si="31"/>
        <v>0</v>
      </c>
      <c r="K252" s="13">
        <f t="shared" si="32"/>
        <v>0</v>
      </c>
      <c r="L252" s="13">
        <f t="shared" si="33"/>
        <v>0</v>
      </c>
      <c r="M252" s="10" t="s">
        <v>52</v>
      </c>
      <c r="N252" s="2" t="s">
        <v>634</v>
      </c>
      <c r="O252" s="2" t="s">
        <v>52</v>
      </c>
      <c r="P252" s="2" t="s">
        <v>52</v>
      </c>
      <c r="Q252" s="2" t="s">
        <v>593</v>
      </c>
      <c r="R252" s="2" t="s">
        <v>60</v>
      </c>
      <c r="S252" s="2" t="s">
        <v>60</v>
      </c>
      <c r="T252" s="2" t="s">
        <v>61</v>
      </c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2" t="s">
        <v>52</v>
      </c>
      <c r="AS252" s="2" t="s">
        <v>52</v>
      </c>
      <c r="AT252" s="3"/>
      <c r="AU252" s="2" t="s">
        <v>635</v>
      </c>
      <c r="AV252" s="3">
        <v>82</v>
      </c>
    </row>
    <row r="253" spans="1:48" ht="30" customHeight="1" x14ac:dyDescent="0.3">
      <c r="A253" s="10" t="s">
        <v>605</v>
      </c>
      <c r="B253" s="10" t="s">
        <v>636</v>
      </c>
      <c r="C253" s="10" t="s">
        <v>109</v>
      </c>
      <c r="D253" s="11">
        <v>2</v>
      </c>
      <c r="E253" s="13"/>
      <c r="F253" s="13">
        <f t="shared" si="29"/>
        <v>0</v>
      </c>
      <c r="G253" s="13"/>
      <c r="H253" s="13">
        <f t="shared" si="30"/>
        <v>0</v>
      </c>
      <c r="I253" s="13"/>
      <c r="J253" s="13">
        <f t="shared" si="31"/>
        <v>0</v>
      </c>
      <c r="K253" s="13">
        <f t="shared" si="32"/>
        <v>0</v>
      </c>
      <c r="L253" s="13">
        <f t="shared" si="33"/>
        <v>0</v>
      </c>
      <c r="M253" s="10" t="s">
        <v>52</v>
      </c>
      <c r="N253" s="2" t="s">
        <v>637</v>
      </c>
      <c r="O253" s="2" t="s">
        <v>52</v>
      </c>
      <c r="P253" s="2" t="s">
        <v>52</v>
      </c>
      <c r="Q253" s="2" t="s">
        <v>593</v>
      </c>
      <c r="R253" s="2" t="s">
        <v>60</v>
      </c>
      <c r="S253" s="2" t="s">
        <v>60</v>
      </c>
      <c r="T253" s="2" t="s">
        <v>61</v>
      </c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2" t="s">
        <v>52</v>
      </c>
      <c r="AS253" s="2" t="s">
        <v>52</v>
      </c>
      <c r="AT253" s="3"/>
      <c r="AU253" s="2" t="s">
        <v>638</v>
      </c>
      <c r="AV253" s="3">
        <v>83</v>
      </c>
    </row>
    <row r="254" spans="1:48" ht="30" customHeight="1" x14ac:dyDescent="0.3">
      <c r="A254" s="10" t="s">
        <v>605</v>
      </c>
      <c r="B254" s="10" t="s">
        <v>639</v>
      </c>
      <c r="C254" s="10" t="s">
        <v>109</v>
      </c>
      <c r="D254" s="11">
        <v>2</v>
      </c>
      <c r="E254" s="13"/>
      <c r="F254" s="13">
        <f t="shared" si="29"/>
        <v>0</v>
      </c>
      <c r="G254" s="13"/>
      <c r="H254" s="13">
        <f t="shared" si="30"/>
        <v>0</v>
      </c>
      <c r="I254" s="13"/>
      <c r="J254" s="13">
        <f t="shared" si="31"/>
        <v>0</v>
      </c>
      <c r="K254" s="13">
        <f t="shared" si="32"/>
        <v>0</v>
      </c>
      <c r="L254" s="13">
        <f t="shared" si="33"/>
        <v>0</v>
      </c>
      <c r="M254" s="10" t="s">
        <v>52</v>
      </c>
      <c r="N254" s="2" t="s">
        <v>640</v>
      </c>
      <c r="O254" s="2" t="s">
        <v>52</v>
      </c>
      <c r="P254" s="2" t="s">
        <v>52</v>
      </c>
      <c r="Q254" s="2" t="s">
        <v>593</v>
      </c>
      <c r="R254" s="2" t="s">
        <v>60</v>
      </c>
      <c r="S254" s="2" t="s">
        <v>60</v>
      </c>
      <c r="T254" s="2" t="s">
        <v>61</v>
      </c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2" t="s">
        <v>52</v>
      </c>
      <c r="AS254" s="2" t="s">
        <v>52</v>
      </c>
      <c r="AT254" s="3"/>
      <c r="AU254" s="2" t="s">
        <v>641</v>
      </c>
      <c r="AV254" s="3">
        <v>84</v>
      </c>
    </row>
    <row r="255" spans="1:48" ht="30" customHeight="1" x14ac:dyDescent="0.3">
      <c r="A255" s="10" t="s">
        <v>642</v>
      </c>
      <c r="B255" s="10" t="s">
        <v>643</v>
      </c>
      <c r="C255" s="10" t="s">
        <v>109</v>
      </c>
      <c r="D255" s="11">
        <v>3</v>
      </c>
      <c r="E255" s="13"/>
      <c r="F255" s="13">
        <f t="shared" si="29"/>
        <v>0</v>
      </c>
      <c r="G255" s="13"/>
      <c r="H255" s="13">
        <f t="shared" si="30"/>
        <v>0</v>
      </c>
      <c r="I255" s="13"/>
      <c r="J255" s="13">
        <f t="shared" si="31"/>
        <v>0</v>
      </c>
      <c r="K255" s="13">
        <f t="shared" si="32"/>
        <v>0</v>
      </c>
      <c r="L255" s="13">
        <f t="shared" si="33"/>
        <v>0</v>
      </c>
      <c r="M255" s="10" t="s">
        <v>52</v>
      </c>
      <c r="N255" s="2" t="s">
        <v>644</v>
      </c>
      <c r="O255" s="2" t="s">
        <v>52</v>
      </c>
      <c r="P255" s="2" t="s">
        <v>52</v>
      </c>
      <c r="Q255" s="2" t="s">
        <v>593</v>
      </c>
      <c r="R255" s="2" t="s">
        <v>60</v>
      </c>
      <c r="S255" s="2" t="s">
        <v>60</v>
      </c>
      <c r="T255" s="2" t="s">
        <v>61</v>
      </c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2" t="s">
        <v>52</v>
      </c>
      <c r="AS255" s="2" t="s">
        <v>52</v>
      </c>
      <c r="AT255" s="3"/>
      <c r="AU255" s="2" t="s">
        <v>645</v>
      </c>
      <c r="AV255" s="3">
        <v>85</v>
      </c>
    </row>
    <row r="256" spans="1:48" ht="30" customHeight="1" x14ac:dyDescent="0.3">
      <c r="A256" s="10" t="s">
        <v>646</v>
      </c>
      <c r="B256" s="10" t="s">
        <v>647</v>
      </c>
      <c r="C256" s="10" t="s">
        <v>109</v>
      </c>
      <c r="D256" s="11">
        <v>1</v>
      </c>
      <c r="E256" s="13"/>
      <c r="F256" s="13">
        <f t="shared" si="29"/>
        <v>0</v>
      </c>
      <c r="G256" s="13"/>
      <c r="H256" s="13">
        <f t="shared" si="30"/>
        <v>0</v>
      </c>
      <c r="I256" s="13"/>
      <c r="J256" s="13">
        <f t="shared" si="31"/>
        <v>0</v>
      </c>
      <c r="K256" s="13">
        <f t="shared" si="32"/>
        <v>0</v>
      </c>
      <c r="L256" s="13">
        <f t="shared" si="33"/>
        <v>0</v>
      </c>
      <c r="M256" s="10" t="s">
        <v>52</v>
      </c>
      <c r="N256" s="2" t="s">
        <v>648</v>
      </c>
      <c r="O256" s="2" t="s">
        <v>52</v>
      </c>
      <c r="P256" s="2" t="s">
        <v>52</v>
      </c>
      <c r="Q256" s="2" t="s">
        <v>593</v>
      </c>
      <c r="R256" s="2" t="s">
        <v>60</v>
      </c>
      <c r="S256" s="2" t="s">
        <v>60</v>
      </c>
      <c r="T256" s="2" t="s">
        <v>61</v>
      </c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2" t="s">
        <v>52</v>
      </c>
      <c r="AS256" s="2" t="s">
        <v>52</v>
      </c>
      <c r="AT256" s="3"/>
      <c r="AU256" s="2" t="s">
        <v>649</v>
      </c>
      <c r="AV256" s="3">
        <v>95</v>
      </c>
    </row>
    <row r="257" spans="1:48" ht="30" customHeight="1" x14ac:dyDescent="0.3">
      <c r="A257" s="10" t="s">
        <v>332</v>
      </c>
      <c r="B257" s="10" t="s">
        <v>650</v>
      </c>
      <c r="C257" s="10" t="s">
        <v>109</v>
      </c>
      <c r="D257" s="11">
        <v>2</v>
      </c>
      <c r="E257" s="13"/>
      <c r="F257" s="13">
        <f t="shared" si="29"/>
        <v>0</v>
      </c>
      <c r="G257" s="13"/>
      <c r="H257" s="13">
        <f t="shared" si="30"/>
        <v>0</v>
      </c>
      <c r="I257" s="13"/>
      <c r="J257" s="13">
        <f t="shared" si="31"/>
        <v>0</v>
      </c>
      <c r="K257" s="13">
        <f t="shared" si="32"/>
        <v>0</v>
      </c>
      <c r="L257" s="13">
        <f t="shared" si="33"/>
        <v>0</v>
      </c>
      <c r="M257" s="10" t="s">
        <v>52</v>
      </c>
      <c r="N257" s="2" t="s">
        <v>651</v>
      </c>
      <c r="O257" s="2" t="s">
        <v>52</v>
      </c>
      <c r="P257" s="2" t="s">
        <v>52</v>
      </c>
      <c r="Q257" s="2" t="s">
        <v>593</v>
      </c>
      <c r="R257" s="2" t="s">
        <v>60</v>
      </c>
      <c r="S257" s="2" t="s">
        <v>60</v>
      </c>
      <c r="T257" s="2" t="s">
        <v>61</v>
      </c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2" t="s">
        <v>52</v>
      </c>
      <c r="AS257" s="2" t="s">
        <v>52</v>
      </c>
      <c r="AT257" s="3"/>
      <c r="AU257" s="2" t="s">
        <v>652</v>
      </c>
      <c r="AV257" s="3">
        <v>89</v>
      </c>
    </row>
    <row r="258" spans="1:48" ht="30" customHeight="1" x14ac:dyDescent="0.3">
      <c r="A258" s="10" t="s">
        <v>332</v>
      </c>
      <c r="B258" s="10" t="s">
        <v>653</v>
      </c>
      <c r="C258" s="10" t="s">
        <v>109</v>
      </c>
      <c r="D258" s="11">
        <v>2</v>
      </c>
      <c r="E258" s="13"/>
      <c r="F258" s="13">
        <f t="shared" si="29"/>
        <v>0</v>
      </c>
      <c r="G258" s="13"/>
      <c r="H258" s="13">
        <f t="shared" si="30"/>
        <v>0</v>
      </c>
      <c r="I258" s="13"/>
      <c r="J258" s="13">
        <f t="shared" si="31"/>
        <v>0</v>
      </c>
      <c r="K258" s="13">
        <f t="shared" si="32"/>
        <v>0</v>
      </c>
      <c r="L258" s="13">
        <f t="shared" si="33"/>
        <v>0</v>
      </c>
      <c r="M258" s="10" t="s">
        <v>52</v>
      </c>
      <c r="N258" s="2" t="s">
        <v>654</v>
      </c>
      <c r="O258" s="2" t="s">
        <v>52</v>
      </c>
      <c r="P258" s="2" t="s">
        <v>52</v>
      </c>
      <c r="Q258" s="2" t="s">
        <v>593</v>
      </c>
      <c r="R258" s="2" t="s">
        <v>60</v>
      </c>
      <c r="S258" s="2" t="s">
        <v>60</v>
      </c>
      <c r="T258" s="2" t="s">
        <v>61</v>
      </c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2" t="s">
        <v>52</v>
      </c>
      <c r="AS258" s="2" t="s">
        <v>52</v>
      </c>
      <c r="AT258" s="3"/>
      <c r="AU258" s="2" t="s">
        <v>655</v>
      </c>
      <c r="AV258" s="3">
        <v>420</v>
      </c>
    </row>
    <row r="259" spans="1:48" ht="30" customHeight="1" x14ac:dyDescent="0.3">
      <c r="A259" s="10" t="s">
        <v>656</v>
      </c>
      <c r="B259" s="10" t="s">
        <v>657</v>
      </c>
      <c r="C259" s="10" t="s">
        <v>109</v>
      </c>
      <c r="D259" s="11">
        <v>2</v>
      </c>
      <c r="E259" s="13"/>
      <c r="F259" s="13">
        <f t="shared" si="29"/>
        <v>0</v>
      </c>
      <c r="G259" s="13"/>
      <c r="H259" s="13">
        <f t="shared" si="30"/>
        <v>0</v>
      </c>
      <c r="I259" s="13"/>
      <c r="J259" s="13">
        <f t="shared" si="31"/>
        <v>0</v>
      </c>
      <c r="K259" s="13">
        <f t="shared" si="32"/>
        <v>0</v>
      </c>
      <c r="L259" s="13">
        <f t="shared" si="33"/>
        <v>0</v>
      </c>
      <c r="M259" s="10" t="s">
        <v>52</v>
      </c>
      <c r="N259" s="2" t="s">
        <v>658</v>
      </c>
      <c r="O259" s="2" t="s">
        <v>52</v>
      </c>
      <c r="P259" s="2" t="s">
        <v>52</v>
      </c>
      <c r="Q259" s="2" t="s">
        <v>593</v>
      </c>
      <c r="R259" s="2" t="s">
        <v>60</v>
      </c>
      <c r="S259" s="2" t="s">
        <v>60</v>
      </c>
      <c r="T259" s="2" t="s">
        <v>61</v>
      </c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2" t="s">
        <v>52</v>
      </c>
      <c r="AS259" s="2" t="s">
        <v>52</v>
      </c>
      <c r="AT259" s="3"/>
      <c r="AU259" s="2" t="s">
        <v>659</v>
      </c>
      <c r="AV259" s="3">
        <v>421</v>
      </c>
    </row>
    <row r="260" spans="1:48" ht="30" customHeight="1" x14ac:dyDescent="0.3">
      <c r="A260" s="10" t="s">
        <v>332</v>
      </c>
      <c r="B260" s="10" t="s">
        <v>660</v>
      </c>
      <c r="C260" s="10" t="s">
        <v>109</v>
      </c>
      <c r="D260" s="11">
        <v>2</v>
      </c>
      <c r="E260" s="13"/>
      <c r="F260" s="13">
        <f t="shared" si="29"/>
        <v>0</v>
      </c>
      <c r="G260" s="13"/>
      <c r="H260" s="13">
        <f t="shared" si="30"/>
        <v>0</v>
      </c>
      <c r="I260" s="13"/>
      <c r="J260" s="13">
        <f t="shared" si="31"/>
        <v>0</v>
      </c>
      <c r="K260" s="13">
        <f t="shared" si="32"/>
        <v>0</v>
      </c>
      <c r="L260" s="13">
        <f t="shared" si="33"/>
        <v>0</v>
      </c>
      <c r="M260" s="10" t="s">
        <v>52</v>
      </c>
      <c r="N260" s="2" t="s">
        <v>661</v>
      </c>
      <c r="O260" s="2" t="s">
        <v>52</v>
      </c>
      <c r="P260" s="2" t="s">
        <v>52</v>
      </c>
      <c r="Q260" s="2" t="s">
        <v>593</v>
      </c>
      <c r="R260" s="2" t="s">
        <v>60</v>
      </c>
      <c r="S260" s="2" t="s">
        <v>60</v>
      </c>
      <c r="T260" s="2" t="s">
        <v>61</v>
      </c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2" t="s">
        <v>52</v>
      </c>
      <c r="AS260" s="2" t="s">
        <v>52</v>
      </c>
      <c r="AT260" s="3"/>
      <c r="AU260" s="2" t="s">
        <v>662</v>
      </c>
      <c r="AV260" s="3">
        <v>422</v>
      </c>
    </row>
    <row r="261" spans="1:48" ht="30" customHeight="1" x14ac:dyDescent="0.3">
      <c r="A261" s="10" t="s">
        <v>340</v>
      </c>
      <c r="B261" s="10" t="s">
        <v>337</v>
      </c>
      <c r="C261" s="10" t="s">
        <v>329</v>
      </c>
      <c r="D261" s="11">
        <v>2</v>
      </c>
      <c r="E261" s="13"/>
      <c r="F261" s="13">
        <f t="shared" si="29"/>
        <v>0</v>
      </c>
      <c r="G261" s="13"/>
      <c r="H261" s="13">
        <f t="shared" si="30"/>
        <v>0</v>
      </c>
      <c r="I261" s="13"/>
      <c r="J261" s="13">
        <f t="shared" si="31"/>
        <v>0</v>
      </c>
      <c r="K261" s="13">
        <f t="shared" si="32"/>
        <v>0</v>
      </c>
      <c r="L261" s="13">
        <f t="shared" si="33"/>
        <v>0</v>
      </c>
      <c r="M261" s="10" t="s">
        <v>52</v>
      </c>
      <c r="N261" s="2" t="s">
        <v>341</v>
      </c>
      <c r="O261" s="2" t="s">
        <v>52</v>
      </c>
      <c r="P261" s="2" t="s">
        <v>52</v>
      </c>
      <c r="Q261" s="2" t="s">
        <v>593</v>
      </c>
      <c r="R261" s="2" t="s">
        <v>61</v>
      </c>
      <c r="S261" s="2" t="s">
        <v>60</v>
      </c>
      <c r="T261" s="2" t="s">
        <v>60</v>
      </c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2" t="s">
        <v>52</v>
      </c>
      <c r="AS261" s="2" t="s">
        <v>52</v>
      </c>
      <c r="AT261" s="3"/>
      <c r="AU261" s="2" t="s">
        <v>663</v>
      </c>
      <c r="AV261" s="3">
        <v>88</v>
      </c>
    </row>
    <row r="262" spans="1:48" ht="30" customHeight="1" x14ac:dyDescent="0.3">
      <c r="A262" s="10" t="s">
        <v>336</v>
      </c>
      <c r="B262" s="10" t="s">
        <v>337</v>
      </c>
      <c r="C262" s="10" t="s">
        <v>329</v>
      </c>
      <c r="D262" s="11">
        <v>4</v>
      </c>
      <c r="E262" s="13"/>
      <c r="F262" s="13">
        <f t="shared" si="29"/>
        <v>0</v>
      </c>
      <c r="G262" s="13"/>
      <c r="H262" s="13">
        <f t="shared" si="30"/>
        <v>0</v>
      </c>
      <c r="I262" s="13"/>
      <c r="J262" s="13">
        <f t="shared" si="31"/>
        <v>0</v>
      </c>
      <c r="K262" s="13">
        <f t="shared" si="32"/>
        <v>0</v>
      </c>
      <c r="L262" s="13">
        <f t="shared" si="33"/>
        <v>0</v>
      </c>
      <c r="M262" s="10" t="s">
        <v>52</v>
      </c>
      <c r="N262" s="2" t="s">
        <v>338</v>
      </c>
      <c r="O262" s="2" t="s">
        <v>52</v>
      </c>
      <c r="P262" s="2" t="s">
        <v>52</v>
      </c>
      <c r="Q262" s="2" t="s">
        <v>593</v>
      </c>
      <c r="R262" s="2" t="s">
        <v>61</v>
      </c>
      <c r="S262" s="2" t="s">
        <v>60</v>
      </c>
      <c r="T262" s="2" t="s">
        <v>60</v>
      </c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2" t="s">
        <v>52</v>
      </c>
      <c r="AS262" s="2" t="s">
        <v>52</v>
      </c>
      <c r="AT262" s="3"/>
      <c r="AU262" s="2" t="s">
        <v>664</v>
      </c>
      <c r="AV262" s="3">
        <v>423</v>
      </c>
    </row>
    <row r="263" spans="1:48" ht="30" customHeight="1" x14ac:dyDescent="0.3">
      <c r="A263" s="10" t="s">
        <v>336</v>
      </c>
      <c r="B263" s="10" t="s">
        <v>665</v>
      </c>
      <c r="C263" s="10" t="s">
        <v>329</v>
      </c>
      <c r="D263" s="11">
        <v>2</v>
      </c>
      <c r="E263" s="13"/>
      <c r="F263" s="13">
        <f t="shared" si="29"/>
        <v>0</v>
      </c>
      <c r="G263" s="13"/>
      <c r="H263" s="13">
        <f t="shared" si="30"/>
        <v>0</v>
      </c>
      <c r="I263" s="13"/>
      <c r="J263" s="13">
        <f t="shared" si="31"/>
        <v>0</v>
      </c>
      <c r="K263" s="13">
        <f t="shared" si="32"/>
        <v>0</v>
      </c>
      <c r="L263" s="13">
        <f t="shared" si="33"/>
        <v>0</v>
      </c>
      <c r="M263" s="10" t="s">
        <v>52</v>
      </c>
      <c r="N263" s="2" t="s">
        <v>666</v>
      </c>
      <c r="O263" s="2" t="s">
        <v>52</v>
      </c>
      <c r="P263" s="2" t="s">
        <v>52</v>
      </c>
      <c r="Q263" s="2" t="s">
        <v>593</v>
      </c>
      <c r="R263" s="2" t="s">
        <v>61</v>
      </c>
      <c r="S263" s="2" t="s">
        <v>60</v>
      </c>
      <c r="T263" s="2" t="s">
        <v>60</v>
      </c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2" t="s">
        <v>52</v>
      </c>
      <c r="AS263" s="2" t="s">
        <v>52</v>
      </c>
      <c r="AT263" s="3"/>
      <c r="AU263" s="2" t="s">
        <v>667</v>
      </c>
      <c r="AV263" s="3">
        <v>424</v>
      </c>
    </row>
    <row r="264" spans="1:48" ht="30" customHeight="1" x14ac:dyDescent="0.3">
      <c r="A264" s="10" t="s">
        <v>668</v>
      </c>
      <c r="B264" s="10" t="s">
        <v>669</v>
      </c>
      <c r="C264" s="10" t="s">
        <v>329</v>
      </c>
      <c r="D264" s="11">
        <v>4</v>
      </c>
      <c r="E264" s="13"/>
      <c r="F264" s="13">
        <f t="shared" si="29"/>
        <v>0</v>
      </c>
      <c r="G264" s="13"/>
      <c r="H264" s="13">
        <f t="shared" si="30"/>
        <v>0</v>
      </c>
      <c r="I264" s="13"/>
      <c r="J264" s="13">
        <f t="shared" si="31"/>
        <v>0</v>
      </c>
      <c r="K264" s="13">
        <f t="shared" si="32"/>
        <v>0</v>
      </c>
      <c r="L264" s="13">
        <f t="shared" si="33"/>
        <v>0</v>
      </c>
      <c r="M264" s="10" t="s">
        <v>52</v>
      </c>
      <c r="N264" s="2" t="s">
        <v>670</v>
      </c>
      <c r="O264" s="2" t="s">
        <v>52</v>
      </c>
      <c r="P264" s="2" t="s">
        <v>52</v>
      </c>
      <c r="Q264" s="2" t="s">
        <v>593</v>
      </c>
      <c r="R264" s="2" t="s">
        <v>61</v>
      </c>
      <c r="S264" s="2" t="s">
        <v>60</v>
      </c>
      <c r="T264" s="2" t="s">
        <v>60</v>
      </c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2" t="s">
        <v>52</v>
      </c>
      <c r="AS264" s="2" t="s">
        <v>52</v>
      </c>
      <c r="AT264" s="3"/>
      <c r="AU264" s="2" t="s">
        <v>671</v>
      </c>
      <c r="AV264" s="3">
        <v>102</v>
      </c>
    </row>
    <row r="265" spans="1:48" ht="30" customHeight="1" x14ac:dyDescent="0.3">
      <c r="A265" s="10" t="s">
        <v>672</v>
      </c>
      <c r="B265" s="10" t="s">
        <v>673</v>
      </c>
      <c r="C265" s="10" t="s">
        <v>674</v>
      </c>
      <c r="D265" s="11">
        <v>15</v>
      </c>
      <c r="E265" s="13"/>
      <c r="F265" s="13">
        <f t="shared" si="29"/>
        <v>0</v>
      </c>
      <c r="G265" s="13"/>
      <c r="H265" s="13">
        <f t="shared" si="30"/>
        <v>0</v>
      </c>
      <c r="I265" s="13"/>
      <c r="J265" s="13">
        <f t="shared" si="31"/>
        <v>0</v>
      </c>
      <c r="K265" s="13">
        <f t="shared" si="32"/>
        <v>0</v>
      </c>
      <c r="L265" s="13">
        <f t="shared" si="33"/>
        <v>0</v>
      </c>
      <c r="M265" s="10" t="s">
        <v>52</v>
      </c>
      <c r="N265" s="2" t="s">
        <v>675</v>
      </c>
      <c r="O265" s="2" t="s">
        <v>52</v>
      </c>
      <c r="P265" s="2" t="s">
        <v>52</v>
      </c>
      <c r="Q265" s="2" t="s">
        <v>593</v>
      </c>
      <c r="R265" s="2" t="s">
        <v>60</v>
      </c>
      <c r="S265" s="2" t="s">
        <v>60</v>
      </c>
      <c r="T265" s="2" t="s">
        <v>61</v>
      </c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2" t="s">
        <v>52</v>
      </c>
      <c r="AS265" s="2" t="s">
        <v>52</v>
      </c>
      <c r="AT265" s="3"/>
      <c r="AU265" s="2" t="s">
        <v>676</v>
      </c>
      <c r="AV265" s="3">
        <v>98</v>
      </c>
    </row>
    <row r="266" spans="1:48" ht="30" customHeight="1" x14ac:dyDescent="0.3">
      <c r="A266" s="10" t="s">
        <v>677</v>
      </c>
      <c r="B266" s="10" t="s">
        <v>678</v>
      </c>
      <c r="C266" s="10" t="s">
        <v>674</v>
      </c>
      <c r="D266" s="11">
        <v>15</v>
      </c>
      <c r="E266" s="13"/>
      <c r="F266" s="13">
        <f t="shared" si="29"/>
        <v>0</v>
      </c>
      <c r="G266" s="13"/>
      <c r="H266" s="13">
        <f t="shared" si="30"/>
        <v>0</v>
      </c>
      <c r="I266" s="13"/>
      <c r="J266" s="13">
        <f t="shared" si="31"/>
        <v>0</v>
      </c>
      <c r="K266" s="13">
        <f t="shared" si="32"/>
        <v>0</v>
      </c>
      <c r="L266" s="13">
        <f t="shared" si="33"/>
        <v>0</v>
      </c>
      <c r="M266" s="10" t="s">
        <v>52</v>
      </c>
      <c r="N266" s="2" t="s">
        <v>679</v>
      </c>
      <c r="O266" s="2" t="s">
        <v>52</v>
      </c>
      <c r="P266" s="2" t="s">
        <v>52</v>
      </c>
      <c r="Q266" s="2" t="s">
        <v>593</v>
      </c>
      <c r="R266" s="2" t="s">
        <v>61</v>
      </c>
      <c r="S266" s="2" t="s">
        <v>60</v>
      </c>
      <c r="T266" s="2" t="s">
        <v>60</v>
      </c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2" t="s">
        <v>52</v>
      </c>
      <c r="AS266" s="2" t="s">
        <v>52</v>
      </c>
      <c r="AT266" s="3"/>
      <c r="AU266" s="2" t="s">
        <v>680</v>
      </c>
      <c r="AV266" s="3">
        <v>99</v>
      </c>
    </row>
    <row r="267" spans="1:48" ht="30" customHeight="1" x14ac:dyDescent="0.3">
      <c r="A267" s="10" t="s">
        <v>681</v>
      </c>
      <c r="B267" s="10" t="s">
        <v>682</v>
      </c>
      <c r="C267" s="10" t="s">
        <v>683</v>
      </c>
      <c r="D267" s="11">
        <v>0.7</v>
      </c>
      <c r="E267" s="13"/>
      <c r="F267" s="13">
        <f t="shared" si="29"/>
        <v>0</v>
      </c>
      <c r="G267" s="13"/>
      <c r="H267" s="13">
        <f t="shared" si="30"/>
        <v>0</v>
      </c>
      <c r="I267" s="13"/>
      <c r="J267" s="13">
        <f t="shared" si="31"/>
        <v>0</v>
      </c>
      <c r="K267" s="13">
        <f t="shared" si="32"/>
        <v>0</v>
      </c>
      <c r="L267" s="13">
        <f t="shared" si="33"/>
        <v>0</v>
      </c>
      <c r="M267" s="10" t="s">
        <v>52</v>
      </c>
      <c r="N267" s="2" t="s">
        <v>684</v>
      </c>
      <c r="O267" s="2" t="s">
        <v>52</v>
      </c>
      <c r="P267" s="2" t="s">
        <v>52</v>
      </c>
      <c r="Q267" s="2" t="s">
        <v>593</v>
      </c>
      <c r="R267" s="2" t="s">
        <v>61</v>
      </c>
      <c r="S267" s="2" t="s">
        <v>60</v>
      </c>
      <c r="T267" s="2" t="s">
        <v>60</v>
      </c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2" t="s">
        <v>52</v>
      </c>
      <c r="AS267" s="2" t="s">
        <v>52</v>
      </c>
      <c r="AT267" s="3"/>
      <c r="AU267" s="2" t="s">
        <v>685</v>
      </c>
      <c r="AV267" s="3">
        <v>100</v>
      </c>
    </row>
    <row r="268" spans="1:48" ht="30" customHeight="1" x14ac:dyDescent="0.3">
      <c r="A268" s="10" t="s">
        <v>686</v>
      </c>
      <c r="B268" s="10" t="s">
        <v>687</v>
      </c>
      <c r="C268" s="10" t="s">
        <v>683</v>
      </c>
      <c r="D268" s="11">
        <v>0.7</v>
      </c>
      <c r="E268" s="13"/>
      <c r="F268" s="13">
        <f t="shared" si="29"/>
        <v>0</v>
      </c>
      <c r="G268" s="13"/>
      <c r="H268" s="13">
        <f t="shared" si="30"/>
        <v>0</v>
      </c>
      <c r="I268" s="13"/>
      <c r="J268" s="13">
        <f t="shared" si="31"/>
        <v>0</v>
      </c>
      <c r="K268" s="13">
        <f t="shared" si="32"/>
        <v>0</v>
      </c>
      <c r="L268" s="13">
        <f t="shared" si="33"/>
        <v>0</v>
      </c>
      <c r="M268" s="10" t="s">
        <v>52</v>
      </c>
      <c r="N268" s="2" t="s">
        <v>688</v>
      </c>
      <c r="O268" s="2" t="s">
        <v>52</v>
      </c>
      <c r="P268" s="2" t="s">
        <v>52</v>
      </c>
      <c r="Q268" s="2" t="s">
        <v>593</v>
      </c>
      <c r="R268" s="2" t="s">
        <v>61</v>
      </c>
      <c r="S268" s="2" t="s">
        <v>60</v>
      </c>
      <c r="T268" s="2" t="s">
        <v>60</v>
      </c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2" t="s">
        <v>52</v>
      </c>
      <c r="AS268" s="2" t="s">
        <v>52</v>
      </c>
      <c r="AT268" s="3"/>
      <c r="AU268" s="2" t="s">
        <v>689</v>
      </c>
      <c r="AV268" s="3">
        <v>101</v>
      </c>
    </row>
    <row r="269" spans="1:48" ht="30" customHeight="1" x14ac:dyDescent="0.3">
      <c r="A269" s="10" t="s">
        <v>690</v>
      </c>
      <c r="B269" s="10" t="s">
        <v>647</v>
      </c>
      <c r="C269" s="10" t="s">
        <v>329</v>
      </c>
      <c r="D269" s="11">
        <v>2</v>
      </c>
      <c r="E269" s="13"/>
      <c r="F269" s="13">
        <f t="shared" si="29"/>
        <v>0</v>
      </c>
      <c r="G269" s="13"/>
      <c r="H269" s="13">
        <f t="shared" si="30"/>
        <v>0</v>
      </c>
      <c r="I269" s="13"/>
      <c r="J269" s="13">
        <f t="shared" si="31"/>
        <v>0</v>
      </c>
      <c r="K269" s="13">
        <f t="shared" si="32"/>
        <v>0</v>
      </c>
      <c r="L269" s="13">
        <f t="shared" si="33"/>
        <v>0</v>
      </c>
      <c r="M269" s="10" t="s">
        <v>52</v>
      </c>
      <c r="N269" s="2" t="s">
        <v>691</v>
      </c>
      <c r="O269" s="2" t="s">
        <v>52</v>
      </c>
      <c r="P269" s="2" t="s">
        <v>52</v>
      </c>
      <c r="Q269" s="2" t="s">
        <v>593</v>
      </c>
      <c r="R269" s="2" t="s">
        <v>61</v>
      </c>
      <c r="S269" s="2" t="s">
        <v>60</v>
      </c>
      <c r="T269" s="2" t="s">
        <v>60</v>
      </c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2" t="s">
        <v>52</v>
      </c>
      <c r="AS269" s="2" t="s">
        <v>52</v>
      </c>
      <c r="AT269" s="3"/>
      <c r="AU269" s="2" t="s">
        <v>692</v>
      </c>
      <c r="AV269" s="3">
        <v>87</v>
      </c>
    </row>
    <row r="270" spans="1:48" ht="30" customHeight="1" x14ac:dyDescent="0.3">
      <c r="A270" s="10" t="s">
        <v>362</v>
      </c>
      <c r="B270" s="10" t="s">
        <v>363</v>
      </c>
      <c r="C270" s="10" t="s">
        <v>364</v>
      </c>
      <c r="D270" s="11">
        <v>4</v>
      </c>
      <c r="E270" s="13"/>
      <c r="F270" s="13">
        <f t="shared" si="29"/>
        <v>0</v>
      </c>
      <c r="G270" s="13"/>
      <c r="H270" s="13">
        <f t="shared" si="30"/>
        <v>0</v>
      </c>
      <c r="I270" s="13"/>
      <c r="J270" s="13">
        <f t="shared" si="31"/>
        <v>0</v>
      </c>
      <c r="K270" s="13">
        <f t="shared" si="32"/>
        <v>0</v>
      </c>
      <c r="L270" s="13">
        <f t="shared" si="33"/>
        <v>0</v>
      </c>
      <c r="M270" s="10" t="s">
        <v>52</v>
      </c>
      <c r="N270" s="2" t="s">
        <v>365</v>
      </c>
      <c r="O270" s="2" t="s">
        <v>52</v>
      </c>
      <c r="P270" s="2" t="s">
        <v>52</v>
      </c>
      <c r="Q270" s="2" t="s">
        <v>593</v>
      </c>
      <c r="R270" s="2" t="s">
        <v>61</v>
      </c>
      <c r="S270" s="2" t="s">
        <v>60</v>
      </c>
      <c r="T270" s="2" t="s">
        <v>60</v>
      </c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2" t="s">
        <v>52</v>
      </c>
      <c r="AS270" s="2" t="s">
        <v>52</v>
      </c>
      <c r="AT270" s="3"/>
      <c r="AU270" s="2" t="s">
        <v>693</v>
      </c>
      <c r="AV270" s="3">
        <v>96</v>
      </c>
    </row>
    <row r="271" spans="1:48" ht="30" customHeight="1" x14ac:dyDescent="0.3">
      <c r="A271" s="10" t="s">
        <v>367</v>
      </c>
      <c r="B271" s="10" t="s">
        <v>368</v>
      </c>
      <c r="C271" s="10" t="s">
        <v>364</v>
      </c>
      <c r="D271" s="11">
        <v>4</v>
      </c>
      <c r="E271" s="13"/>
      <c r="F271" s="13">
        <f t="shared" si="29"/>
        <v>0</v>
      </c>
      <c r="G271" s="13"/>
      <c r="H271" s="13">
        <f t="shared" si="30"/>
        <v>0</v>
      </c>
      <c r="I271" s="13"/>
      <c r="J271" s="13">
        <f t="shared" si="31"/>
        <v>0</v>
      </c>
      <c r="K271" s="13">
        <f t="shared" si="32"/>
        <v>0</v>
      </c>
      <c r="L271" s="13">
        <f t="shared" si="33"/>
        <v>0</v>
      </c>
      <c r="M271" s="10" t="s">
        <v>52</v>
      </c>
      <c r="N271" s="2" t="s">
        <v>369</v>
      </c>
      <c r="O271" s="2" t="s">
        <v>52</v>
      </c>
      <c r="P271" s="2" t="s">
        <v>52</v>
      </c>
      <c r="Q271" s="2" t="s">
        <v>593</v>
      </c>
      <c r="R271" s="2" t="s">
        <v>61</v>
      </c>
      <c r="S271" s="2" t="s">
        <v>60</v>
      </c>
      <c r="T271" s="2" t="s">
        <v>60</v>
      </c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2" t="s">
        <v>52</v>
      </c>
      <c r="AS271" s="2" t="s">
        <v>52</v>
      </c>
      <c r="AT271" s="3"/>
      <c r="AU271" s="2" t="s">
        <v>694</v>
      </c>
      <c r="AV271" s="3">
        <v>97</v>
      </c>
    </row>
    <row r="272" spans="1:48" ht="30" customHeight="1" x14ac:dyDescent="0.3">
      <c r="A272" s="10" t="s">
        <v>74</v>
      </c>
      <c r="B272" s="10" t="s">
        <v>75</v>
      </c>
      <c r="C272" s="10" t="s">
        <v>76</v>
      </c>
      <c r="D272" s="11">
        <v>1.54</v>
      </c>
      <c r="E272" s="13"/>
      <c r="F272" s="13">
        <f t="shared" si="29"/>
        <v>0</v>
      </c>
      <c r="G272" s="13"/>
      <c r="H272" s="13">
        <f t="shared" si="30"/>
        <v>0</v>
      </c>
      <c r="I272" s="13"/>
      <c r="J272" s="13">
        <f t="shared" si="31"/>
        <v>0</v>
      </c>
      <c r="K272" s="13">
        <f t="shared" si="32"/>
        <v>0</v>
      </c>
      <c r="L272" s="13">
        <f t="shared" si="33"/>
        <v>0</v>
      </c>
      <c r="M272" s="10" t="s">
        <v>52</v>
      </c>
      <c r="N272" s="2" t="s">
        <v>77</v>
      </c>
      <c r="O272" s="2" t="s">
        <v>52</v>
      </c>
      <c r="P272" s="2" t="s">
        <v>52</v>
      </c>
      <c r="Q272" s="2" t="s">
        <v>593</v>
      </c>
      <c r="R272" s="2" t="s">
        <v>60</v>
      </c>
      <c r="S272" s="2" t="s">
        <v>60</v>
      </c>
      <c r="T272" s="2" t="s">
        <v>61</v>
      </c>
      <c r="U272" s="3"/>
      <c r="V272" s="3"/>
      <c r="W272" s="3"/>
      <c r="X272" s="3"/>
      <c r="Y272" s="3">
        <v>2</v>
      </c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2" t="s">
        <v>52</v>
      </c>
      <c r="AS272" s="2" t="s">
        <v>52</v>
      </c>
      <c r="AT272" s="3"/>
      <c r="AU272" s="2" t="s">
        <v>695</v>
      </c>
      <c r="AV272" s="3">
        <v>158</v>
      </c>
    </row>
    <row r="273" spans="1:48" ht="30" customHeight="1" x14ac:dyDescent="0.3">
      <c r="A273" s="10" t="s">
        <v>372</v>
      </c>
      <c r="B273" s="10" t="s">
        <v>75</v>
      </c>
      <c r="C273" s="10" t="s">
        <v>76</v>
      </c>
      <c r="D273" s="11">
        <v>3.03</v>
      </c>
      <c r="E273" s="13"/>
      <c r="F273" s="13">
        <f t="shared" si="29"/>
        <v>0</v>
      </c>
      <c r="G273" s="13"/>
      <c r="H273" s="13">
        <f t="shared" si="30"/>
        <v>0</v>
      </c>
      <c r="I273" s="13"/>
      <c r="J273" s="13">
        <f t="shared" si="31"/>
        <v>0</v>
      </c>
      <c r="K273" s="13">
        <f t="shared" si="32"/>
        <v>0</v>
      </c>
      <c r="L273" s="13">
        <f t="shared" si="33"/>
        <v>0</v>
      </c>
      <c r="M273" s="10" t="s">
        <v>52</v>
      </c>
      <c r="N273" s="2" t="s">
        <v>373</v>
      </c>
      <c r="O273" s="2" t="s">
        <v>52</v>
      </c>
      <c r="P273" s="2" t="s">
        <v>52</v>
      </c>
      <c r="Q273" s="2" t="s">
        <v>593</v>
      </c>
      <c r="R273" s="2" t="s">
        <v>60</v>
      </c>
      <c r="S273" s="2" t="s">
        <v>60</v>
      </c>
      <c r="T273" s="2" t="s">
        <v>61</v>
      </c>
      <c r="U273" s="3"/>
      <c r="V273" s="3"/>
      <c r="W273" s="3"/>
      <c r="X273" s="3"/>
      <c r="Y273" s="3">
        <v>2</v>
      </c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2" t="s">
        <v>52</v>
      </c>
      <c r="AS273" s="2" t="s">
        <v>52</v>
      </c>
      <c r="AT273" s="3"/>
      <c r="AU273" s="2" t="s">
        <v>696</v>
      </c>
      <c r="AV273" s="3">
        <v>159</v>
      </c>
    </row>
    <row r="274" spans="1:48" ht="30" customHeight="1" x14ac:dyDescent="0.3">
      <c r="A274" s="10" t="s">
        <v>85</v>
      </c>
      <c r="B274" s="10" t="s">
        <v>86</v>
      </c>
      <c r="C274" s="10" t="s">
        <v>87</v>
      </c>
      <c r="D274" s="11">
        <v>1</v>
      </c>
      <c r="E274" s="13"/>
      <c r="F274" s="13">
        <f t="shared" si="29"/>
        <v>0</v>
      </c>
      <c r="G274" s="13"/>
      <c r="H274" s="13">
        <f t="shared" si="30"/>
        <v>0</v>
      </c>
      <c r="I274" s="13"/>
      <c r="J274" s="13">
        <f t="shared" si="31"/>
        <v>0</v>
      </c>
      <c r="K274" s="13">
        <f t="shared" si="32"/>
        <v>0</v>
      </c>
      <c r="L274" s="13">
        <f t="shared" si="33"/>
        <v>0</v>
      </c>
      <c r="M274" s="10" t="s">
        <v>52</v>
      </c>
      <c r="N274" s="2" t="s">
        <v>375</v>
      </c>
      <c r="O274" s="2" t="s">
        <v>52</v>
      </c>
      <c r="P274" s="2" t="s">
        <v>52</v>
      </c>
      <c r="Q274" s="2" t="s">
        <v>593</v>
      </c>
      <c r="R274" s="2" t="s">
        <v>60</v>
      </c>
      <c r="S274" s="2" t="s">
        <v>60</v>
      </c>
      <c r="T274" s="2" t="s">
        <v>60</v>
      </c>
      <c r="U274" s="3">
        <v>1</v>
      </c>
      <c r="V274" s="3">
        <v>0</v>
      </c>
      <c r="W274" s="3">
        <v>0.02</v>
      </c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2" t="s">
        <v>52</v>
      </c>
      <c r="AS274" s="2" t="s">
        <v>52</v>
      </c>
      <c r="AT274" s="3"/>
      <c r="AU274" s="2" t="s">
        <v>697</v>
      </c>
      <c r="AV274" s="3">
        <v>500</v>
      </c>
    </row>
    <row r="275" spans="1:48" ht="30" customHeight="1" x14ac:dyDescent="0.3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</row>
    <row r="276" spans="1:48" ht="30" customHeight="1" x14ac:dyDescent="0.3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</row>
    <row r="277" spans="1:48" ht="30" customHeight="1" x14ac:dyDescent="0.3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</row>
    <row r="278" spans="1:48" ht="30" customHeight="1" x14ac:dyDescent="0.3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</row>
    <row r="279" spans="1:48" ht="30" customHeight="1" x14ac:dyDescent="0.3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</row>
    <row r="280" spans="1:48" ht="30" customHeight="1" x14ac:dyDescent="0.3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</row>
    <row r="281" spans="1:48" ht="30" customHeight="1" x14ac:dyDescent="0.3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</row>
    <row r="282" spans="1:48" ht="30" customHeight="1" x14ac:dyDescent="0.3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</row>
    <row r="283" spans="1:48" ht="30" customHeight="1" x14ac:dyDescent="0.3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</row>
    <row r="284" spans="1:48" ht="30" customHeight="1" x14ac:dyDescent="0.3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</row>
    <row r="285" spans="1:48" ht="30" customHeight="1" x14ac:dyDescent="0.3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</row>
    <row r="286" spans="1:48" ht="30" customHeight="1" x14ac:dyDescent="0.3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</row>
    <row r="287" spans="1:48" ht="30" customHeight="1" x14ac:dyDescent="0.3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</row>
    <row r="288" spans="1:48" ht="30" customHeight="1" x14ac:dyDescent="0.3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</row>
    <row r="289" spans="1:48" ht="30" customHeight="1" x14ac:dyDescent="0.3">
      <c r="A289" s="10" t="s">
        <v>90</v>
      </c>
      <c r="B289" s="11"/>
      <c r="C289" s="11"/>
      <c r="D289" s="11"/>
      <c r="E289" s="11"/>
      <c r="F289" s="13">
        <f>SUM(F239:F288)</f>
        <v>0</v>
      </c>
      <c r="G289" s="11"/>
      <c r="H289" s="13">
        <f>SUM(H239:H288)</f>
        <v>0</v>
      </c>
      <c r="I289" s="11"/>
      <c r="J289" s="13">
        <f>SUM(J239:J288)</f>
        <v>0</v>
      </c>
      <c r="K289" s="11"/>
      <c r="L289" s="13">
        <f>SUM(L239:L288)</f>
        <v>0</v>
      </c>
      <c r="M289" s="11"/>
      <c r="N289" t="s">
        <v>91</v>
      </c>
    </row>
    <row r="290" spans="1:48" ht="30" customHeight="1" x14ac:dyDescent="0.3">
      <c r="A290" s="14" t="s">
        <v>698</v>
      </c>
      <c r="B290" s="14" t="s">
        <v>52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8"/>
      <c r="O290" s="8"/>
      <c r="P290" s="8"/>
      <c r="Q290" s="7" t="s">
        <v>699</v>
      </c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V290" s="8"/>
    </row>
    <row r="291" spans="1:48" ht="30" customHeight="1" x14ac:dyDescent="0.3">
      <c r="A291" s="10" t="s">
        <v>700</v>
      </c>
      <c r="B291" s="10" t="s">
        <v>701</v>
      </c>
      <c r="C291" s="10" t="s">
        <v>118</v>
      </c>
      <c r="D291" s="11">
        <v>25</v>
      </c>
      <c r="E291" s="13"/>
      <c r="F291" s="13">
        <f t="shared" ref="F291:F337" si="34">TRUNC(E291*D291, 0)</f>
        <v>0</v>
      </c>
      <c r="G291" s="13"/>
      <c r="H291" s="13">
        <f t="shared" ref="H291:H337" si="35">TRUNC(G291*D291, 0)</f>
        <v>0</v>
      </c>
      <c r="I291" s="13"/>
      <c r="J291" s="13">
        <f t="shared" ref="J291:J337" si="36">TRUNC(I291*D291, 0)</f>
        <v>0</v>
      </c>
      <c r="K291" s="13">
        <f t="shared" ref="K291:K337" si="37">TRUNC(E291+G291+I291, 0)</f>
        <v>0</v>
      </c>
      <c r="L291" s="13">
        <f t="shared" ref="L291:L337" si="38">TRUNC(F291+H291+J291, 0)</f>
        <v>0</v>
      </c>
      <c r="M291" s="10" t="s">
        <v>52</v>
      </c>
      <c r="N291" s="2" t="s">
        <v>702</v>
      </c>
      <c r="O291" s="2" t="s">
        <v>52</v>
      </c>
      <c r="P291" s="2" t="s">
        <v>52</v>
      </c>
      <c r="Q291" s="2" t="s">
        <v>699</v>
      </c>
      <c r="R291" s="2" t="s">
        <v>60</v>
      </c>
      <c r="S291" s="2" t="s">
        <v>60</v>
      </c>
      <c r="T291" s="2" t="s">
        <v>61</v>
      </c>
      <c r="U291" s="3"/>
      <c r="V291" s="3"/>
      <c r="W291" s="3"/>
      <c r="X291" s="3">
        <v>1</v>
      </c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2" t="s">
        <v>52</v>
      </c>
      <c r="AS291" s="2" t="s">
        <v>52</v>
      </c>
      <c r="AT291" s="3"/>
      <c r="AU291" s="2" t="s">
        <v>703</v>
      </c>
      <c r="AV291" s="3">
        <v>105</v>
      </c>
    </row>
    <row r="292" spans="1:48" ht="30" customHeight="1" x14ac:dyDescent="0.3">
      <c r="A292" s="10" t="s">
        <v>700</v>
      </c>
      <c r="B292" s="10" t="s">
        <v>704</v>
      </c>
      <c r="C292" s="10" t="s">
        <v>118</v>
      </c>
      <c r="D292" s="11">
        <v>20</v>
      </c>
      <c r="E292" s="13"/>
      <c r="F292" s="13">
        <f t="shared" si="34"/>
        <v>0</v>
      </c>
      <c r="G292" s="13"/>
      <c r="H292" s="13">
        <f t="shared" si="35"/>
        <v>0</v>
      </c>
      <c r="I292" s="13"/>
      <c r="J292" s="13">
        <f t="shared" si="36"/>
        <v>0</v>
      </c>
      <c r="K292" s="13">
        <f t="shared" si="37"/>
        <v>0</v>
      </c>
      <c r="L292" s="13">
        <f t="shared" si="38"/>
        <v>0</v>
      </c>
      <c r="M292" s="10" t="s">
        <v>52</v>
      </c>
      <c r="N292" s="2" t="s">
        <v>705</v>
      </c>
      <c r="O292" s="2" t="s">
        <v>52</v>
      </c>
      <c r="P292" s="2" t="s">
        <v>52</v>
      </c>
      <c r="Q292" s="2" t="s">
        <v>699</v>
      </c>
      <c r="R292" s="2" t="s">
        <v>60</v>
      </c>
      <c r="S292" s="2" t="s">
        <v>60</v>
      </c>
      <c r="T292" s="2" t="s">
        <v>61</v>
      </c>
      <c r="U292" s="3"/>
      <c r="V292" s="3"/>
      <c r="W292" s="3"/>
      <c r="X292" s="3">
        <v>1</v>
      </c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2" t="s">
        <v>52</v>
      </c>
      <c r="AS292" s="2" t="s">
        <v>52</v>
      </c>
      <c r="AT292" s="3"/>
      <c r="AU292" s="2" t="s">
        <v>706</v>
      </c>
      <c r="AV292" s="3">
        <v>106</v>
      </c>
    </row>
    <row r="293" spans="1:48" ht="30" customHeight="1" x14ac:dyDescent="0.3">
      <c r="A293" s="10" t="s">
        <v>700</v>
      </c>
      <c r="B293" s="10" t="s">
        <v>707</v>
      </c>
      <c r="C293" s="10" t="s">
        <v>118</v>
      </c>
      <c r="D293" s="11">
        <v>55</v>
      </c>
      <c r="E293" s="13"/>
      <c r="F293" s="13">
        <f t="shared" si="34"/>
        <v>0</v>
      </c>
      <c r="G293" s="13"/>
      <c r="H293" s="13">
        <f t="shared" si="35"/>
        <v>0</v>
      </c>
      <c r="I293" s="13"/>
      <c r="J293" s="13">
        <f t="shared" si="36"/>
        <v>0</v>
      </c>
      <c r="K293" s="13">
        <f t="shared" si="37"/>
        <v>0</v>
      </c>
      <c r="L293" s="13">
        <f t="shared" si="38"/>
        <v>0</v>
      </c>
      <c r="M293" s="10" t="s">
        <v>52</v>
      </c>
      <c r="N293" s="2" t="s">
        <v>708</v>
      </c>
      <c r="O293" s="2" t="s">
        <v>52</v>
      </c>
      <c r="P293" s="2" t="s">
        <v>52</v>
      </c>
      <c r="Q293" s="2" t="s">
        <v>699</v>
      </c>
      <c r="R293" s="2" t="s">
        <v>60</v>
      </c>
      <c r="S293" s="2" t="s">
        <v>60</v>
      </c>
      <c r="T293" s="2" t="s">
        <v>61</v>
      </c>
      <c r="U293" s="3"/>
      <c r="V293" s="3"/>
      <c r="W293" s="3"/>
      <c r="X293" s="3">
        <v>1</v>
      </c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2" t="s">
        <v>52</v>
      </c>
      <c r="AS293" s="2" t="s">
        <v>52</v>
      </c>
      <c r="AT293" s="3"/>
      <c r="AU293" s="2" t="s">
        <v>709</v>
      </c>
      <c r="AV293" s="3">
        <v>107</v>
      </c>
    </row>
    <row r="294" spans="1:48" ht="30" customHeight="1" x14ac:dyDescent="0.3">
      <c r="A294" s="10" t="s">
        <v>267</v>
      </c>
      <c r="B294" s="10" t="s">
        <v>268</v>
      </c>
      <c r="C294" s="10" t="s">
        <v>87</v>
      </c>
      <c r="D294" s="11">
        <v>1</v>
      </c>
      <c r="E294" s="13"/>
      <c r="F294" s="13">
        <f t="shared" si="34"/>
        <v>0</v>
      </c>
      <c r="G294" s="13"/>
      <c r="H294" s="13">
        <f t="shared" si="35"/>
        <v>0</v>
      </c>
      <c r="I294" s="13"/>
      <c r="J294" s="13">
        <f t="shared" si="36"/>
        <v>0</v>
      </c>
      <c r="K294" s="13">
        <f t="shared" si="37"/>
        <v>0</v>
      </c>
      <c r="L294" s="13">
        <f t="shared" si="38"/>
        <v>0</v>
      </c>
      <c r="M294" s="10" t="s">
        <v>52</v>
      </c>
      <c r="N294" s="2" t="s">
        <v>88</v>
      </c>
      <c r="O294" s="2" t="s">
        <v>52</v>
      </c>
      <c r="P294" s="2" t="s">
        <v>52</v>
      </c>
      <c r="Q294" s="2" t="s">
        <v>699</v>
      </c>
      <c r="R294" s="2" t="s">
        <v>60</v>
      </c>
      <c r="S294" s="2" t="s">
        <v>60</v>
      </c>
      <c r="T294" s="2" t="s">
        <v>60</v>
      </c>
      <c r="U294" s="3">
        <v>0</v>
      </c>
      <c r="V294" s="3">
        <v>0</v>
      </c>
      <c r="W294" s="3">
        <v>0.03</v>
      </c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2" t="s">
        <v>52</v>
      </c>
      <c r="AS294" s="2" t="s">
        <v>52</v>
      </c>
      <c r="AT294" s="3"/>
      <c r="AU294" s="2" t="s">
        <v>710</v>
      </c>
      <c r="AV294" s="3">
        <v>501</v>
      </c>
    </row>
    <row r="295" spans="1:48" ht="30" customHeight="1" x14ac:dyDescent="0.3">
      <c r="A295" s="10" t="s">
        <v>605</v>
      </c>
      <c r="B295" s="10" t="s">
        <v>711</v>
      </c>
      <c r="C295" s="10" t="s">
        <v>109</v>
      </c>
      <c r="D295" s="11">
        <v>18</v>
      </c>
      <c r="E295" s="13"/>
      <c r="F295" s="13">
        <f t="shared" si="34"/>
        <v>0</v>
      </c>
      <c r="G295" s="13"/>
      <c r="H295" s="13">
        <f t="shared" si="35"/>
        <v>0</v>
      </c>
      <c r="I295" s="13"/>
      <c r="J295" s="13">
        <f t="shared" si="36"/>
        <v>0</v>
      </c>
      <c r="K295" s="13">
        <f t="shared" si="37"/>
        <v>0</v>
      </c>
      <c r="L295" s="13">
        <f t="shared" si="38"/>
        <v>0</v>
      </c>
      <c r="M295" s="10" t="s">
        <v>52</v>
      </c>
      <c r="N295" s="2" t="s">
        <v>712</v>
      </c>
      <c r="O295" s="2" t="s">
        <v>52</v>
      </c>
      <c r="P295" s="2" t="s">
        <v>52</v>
      </c>
      <c r="Q295" s="2" t="s">
        <v>699</v>
      </c>
      <c r="R295" s="2" t="s">
        <v>60</v>
      </c>
      <c r="S295" s="2" t="s">
        <v>60</v>
      </c>
      <c r="T295" s="2" t="s">
        <v>61</v>
      </c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2" t="s">
        <v>52</v>
      </c>
      <c r="AS295" s="2" t="s">
        <v>52</v>
      </c>
      <c r="AT295" s="3"/>
      <c r="AU295" s="2" t="s">
        <v>713</v>
      </c>
      <c r="AV295" s="3">
        <v>108</v>
      </c>
    </row>
    <row r="296" spans="1:48" ht="30" customHeight="1" x14ac:dyDescent="0.3">
      <c r="A296" s="10" t="s">
        <v>605</v>
      </c>
      <c r="B296" s="10" t="s">
        <v>714</v>
      </c>
      <c r="C296" s="10" t="s">
        <v>109</v>
      </c>
      <c r="D296" s="11">
        <v>2</v>
      </c>
      <c r="E296" s="13"/>
      <c r="F296" s="13">
        <f t="shared" si="34"/>
        <v>0</v>
      </c>
      <c r="G296" s="13"/>
      <c r="H296" s="13">
        <f t="shared" si="35"/>
        <v>0</v>
      </c>
      <c r="I296" s="13"/>
      <c r="J296" s="13">
        <f t="shared" si="36"/>
        <v>0</v>
      </c>
      <c r="K296" s="13">
        <f t="shared" si="37"/>
        <v>0</v>
      </c>
      <c r="L296" s="13">
        <f t="shared" si="38"/>
        <v>0</v>
      </c>
      <c r="M296" s="10" t="s">
        <v>52</v>
      </c>
      <c r="N296" s="2" t="s">
        <v>715</v>
      </c>
      <c r="O296" s="2" t="s">
        <v>52</v>
      </c>
      <c r="P296" s="2" t="s">
        <v>52</v>
      </c>
      <c r="Q296" s="2" t="s">
        <v>699</v>
      </c>
      <c r="R296" s="2" t="s">
        <v>60</v>
      </c>
      <c r="S296" s="2" t="s">
        <v>60</v>
      </c>
      <c r="T296" s="2" t="s">
        <v>61</v>
      </c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2" t="s">
        <v>52</v>
      </c>
      <c r="AS296" s="2" t="s">
        <v>52</v>
      </c>
      <c r="AT296" s="3"/>
      <c r="AU296" s="2" t="s">
        <v>716</v>
      </c>
      <c r="AV296" s="3">
        <v>109</v>
      </c>
    </row>
    <row r="297" spans="1:48" ht="30" customHeight="1" x14ac:dyDescent="0.3">
      <c r="A297" s="10" t="s">
        <v>605</v>
      </c>
      <c r="B297" s="10" t="s">
        <v>717</v>
      </c>
      <c r="C297" s="10" t="s">
        <v>109</v>
      </c>
      <c r="D297" s="11">
        <v>8</v>
      </c>
      <c r="E297" s="13"/>
      <c r="F297" s="13">
        <f t="shared" si="34"/>
        <v>0</v>
      </c>
      <c r="G297" s="13"/>
      <c r="H297" s="13">
        <f t="shared" si="35"/>
        <v>0</v>
      </c>
      <c r="I297" s="13"/>
      <c r="J297" s="13">
        <f t="shared" si="36"/>
        <v>0</v>
      </c>
      <c r="K297" s="13">
        <f t="shared" si="37"/>
        <v>0</v>
      </c>
      <c r="L297" s="13">
        <f t="shared" si="38"/>
        <v>0</v>
      </c>
      <c r="M297" s="10" t="s">
        <v>52</v>
      </c>
      <c r="N297" s="2" t="s">
        <v>718</v>
      </c>
      <c r="O297" s="2" t="s">
        <v>52</v>
      </c>
      <c r="P297" s="2" t="s">
        <v>52</v>
      </c>
      <c r="Q297" s="2" t="s">
        <v>699</v>
      </c>
      <c r="R297" s="2" t="s">
        <v>60</v>
      </c>
      <c r="S297" s="2" t="s">
        <v>60</v>
      </c>
      <c r="T297" s="2" t="s">
        <v>61</v>
      </c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2" t="s">
        <v>52</v>
      </c>
      <c r="AS297" s="2" t="s">
        <v>52</v>
      </c>
      <c r="AT297" s="3"/>
      <c r="AU297" s="2" t="s">
        <v>719</v>
      </c>
      <c r="AV297" s="3">
        <v>110</v>
      </c>
    </row>
    <row r="298" spans="1:48" ht="30" customHeight="1" x14ac:dyDescent="0.3">
      <c r="A298" s="10" t="s">
        <v>605</v>
      </c>
      <c r="B298" s="10" t="s">
        <v>720</v>
      </c>
      <c r="C298" s="10" t="s">
        <v>109</v>
      </c>
      <c r="D298" s="11">
        <v>11</v>
      </c>
      <c r="E298" s="13"/>
      <c r="F298" s="13">
        <f t="shared" si="34"/>
        <v>0</v>
      </c>
      <c r="G298" s="13"/>
      <c r="H298" s="13">
        <f t="shared" si="35"/>
        <v>0</v>
      </c>
      <c r="I298" s="13"/>
      <c r="J298" s="13">
        <f t="shared" si="36"/>
        <v>0</v>
      </c>
      <c r="K298" s="13">
        <f t="shared" si="37"/>
        <v>0</v>
      </c>
      <c r="L298" s="13">
        <f t="shared" si="38"/>
        <v>0</v>
      </c>
      <c r="M298" s="10" t="s">
        <v>52</v>
      </c>
      <c r="N298" s="2" t="s">
        <v>721</v>
      </c>
      <c r="O298" s="2" t="s">
        <v>52</v>
      </c>
      <c r="P298" s="2" t="s">
        <v>52</v>
      </c>
      <c r="Q298" s="2" t="s">
        <v>699</v>
      </c>
      <c r="R298" s="2" t="s">
        <v>60</v>
      </c>
      <c r="S298" s="2" t="s">
        <v>60</v>
      </c>
      <c r="T298" s="2" t="s">
        <v>61</v>
      </c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2" t="s">
        <v>52</v>
      </c>
      <c r="AS298" s="2" t="s">
        <v>52</v>
      </c>
      <c r="AT298" s="3"/>
      <c r="AU298" s="2" t="s">
        <v>722</v>
      </c>
      <c r="AV298" s="3">
        <v>111</v>
      </c>
    </row>
    <row r="299" spans="1:48" ht="30" customHeight="1" x14ac:dyDescent="0.3">
      <c r="A299" s="10" t="s">
        <v>605</v>
      </c>
      <c r="B299" s="10" t="s">
        <v>723</v>
      </c>
      <c r="C299" s="10" t="s">
        <v>109</v>
      </c>
      <c r="D299" s="11">
        <v>16</v>
      </c>
      <c r="E299" s="13"/>
      <c r="F299" s="13">
        <f t="shared" si="34"/>
        <v>0</v>
      </c>
      <c r="G299" s="13"/>
      <c r="H299" s="13">
        <f t="shared" si="35"/>
        <v>0</v>
      </c>
      <c r="I299" s="13"/>
      <c r="J299" s="13">
        <f t="shared" si="36"/>
        <v>0</v>
      </c>
      <c r="K299" s="13">
        <f t="shared" si="37"/>
        <v>0</v>
      </c>
      <c r="L299" s="13">
        <f t="shared" si="38"/>
        <v>0</v>
      </c>
      <c r="M299" s="10" t="s">
        <v>52</v>
      </c>
      <c r="N299" s="2" t="s">
        <v>724</v>
      </c>
      <c r="O299" s="2" t="s">
        <v>52</v>
      </c>
      <c r="P299" s="2" t="s">
        <v>52</v>
      </c>
      <c r="Q299" s="2" t="s">
        <v>699</v>
      </c>
      <c r="R299" s="2" t="s">
        <v>60</v>
      </c>
      <c r="S299" s="2" t="s">
        <v>60</v>
      </c>
      <c r="T299" s="2" t="s">
        <v>61</v>
      </c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2" t="s">
        <v>52</v>
      </c>
      <c r="AS299" s="2" t="s">
        <v>52</v>
      </c>
      <c r="AT299" s="3"/>
      <c r="AU299" s="2" t="s">
        <v>725</v>
      </c>
      <c r="AV299" s="3">
        <v>112</v>
      </c>
    </row>
    <row r="300" spans="1:48" ht="30" customHeight="1" x14ac:dyDescent="0.3">
      <c r="A300" s="10" t="s">
        <v>605</v>
      </c>
      <c r="B300" s="10" t="s">
        <v>726</v>
      </c>
      <c r="C300" s="10" t="s">
        <v>109</v>
      </c>
      <c r="D300" s="11">
        <v>23</v>
      </c>
      <c r="E300" s="13"/>
      <c r="F300" s="13">
        <f t="shared" si="34"/>
        <v>0</v>
      </c>
      <c r="G300" s="13"/>
      <c r="H300" s="13">
        <f t="shared" si="35"/>
        <v>0</v>
      </c>
      <c r="I300" s="13"/>
      <c r="J300" s="13">
        <f t="shared" si="36"/>
        <v>0</v>
      </c>
      <c r="K300" s="13">
        <f t="shared" si="37"/>
        <v>0</v>
      </c>
      <c r="L300" s="13">
        <f t="shared" si="38"/>
        <v>0</v>
      </c>
      <c r="M300" s="10" t="s">
        <v>52</v>
      </c>
      <c r="N300" s="2" t="s">
        <v>727</v>
      </c>
      <c r="O300" s="2" t="s">
        <v>52</v>
      </c>
      <c r="P300" s="2" t="s">
        <v>52</v>
      </c>
      <c r="Q300" s="2" t="s">
        <v>699</v>
      </c>
      <c r="R300" s="2" t="s">
        <v>60</v>
      </c>
      <c r="S300" s="2" t="s">
        <v>60</v>
      </c>
      <c r="T300" s="2" t="s">
        <v>61</v>
      </c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2" t="s">
        <v>52</v>
      </c>
      <c r="AS300" s="2" t="s">
        <v>52</v>
      </c>
      <c r="AT300" s="3"/>
      <c r="AU300" s="2" t="s">
        <v>728</v>
      </c>
      <c r="AV300" s="3">
        <v>113</v>
      </c>
    </row>
    <row r="301" spans="1:48" ht="30" customHeight="1" x14ac:dyDescent="0.3">
      <c r="A301" s="10" t="s">
        <v>605</v>
      </c>
      <c r="B301" s="10" t="s">
        <v>729</v>
      </c>
      <c r="C301" s="10" t="s">
        <v>109</v>
      </c>
      <c r="D301" s="11">
        <v>2</v>
      </c>
      <c r="E301" s="13"/>
      <c r="F301" s="13">
        <f t="shared" si="34"/>
        <v>0</v>
      </c>
      <c r="G301" s="13"/>
      <c r="H301" s="13">
        <f t="shared" si="35"/>
        <v>0</v>
      </c>
      <c r="I301" s="13"/>
      <c r="J301" s="13">
        <f t="shared" si="36"/>
        <v>0</v>
      </c>
      <c r="K301" s="13">
        <f t="shared" si="37"/>
        <v>0</v>
      </c>
      <c r="L301" s="13">
        <f t="shared" si="38"/>
        <v>0</v>
      </c>
      <c r="M301" s="10" t="s">
        <v>52</v>
      </c>
      <c r="N301" s="2" t="s">
        <v>730</v>
      </c>
      <c r="O301" s="2" t="s">
        <v>52</v>
      </c>
      <c r="P301" s="2" t="s">
        <v>52</v>
      </c>
      <c r="Q301" s="2" t="s">
        <v>699</v>
      </c>
      <c r="R301" s="2" t="s">
        <v>60</v>
      </c>
      <c r="S301" s="2" t="s">
        <v>60</v>
      </c>
      <c r="T301" s="2" t="s">
        <v>61</v>
      </c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2" t="s">
        <v>52</v>
      </c>
      <c r="AS301" s="2" t="s">
        <v>52</v>
      </c>
      <c r="AT301" s="3"/>
      <c r="AU301" s="2" t="s">
        <v>731</v>
      </c>
      <c r="AV301" s="3">
        <v>114</v>
      </c>
    </row>
    <row r="302" spans="1:48" ht="30" customHeight="1" x14ac:dyDescent="0.3">
      <c r="A302" s="10" t="s">
        <v>605</v>
      </c>
      <c r="B302" s="10" t="s">
        <v>732</v>
      </c>
      <c r="C302" s="10" t="s">
        <v>109</v>
      </c>
      <c r="D302" s="11">
        <v>3</v>
      </c>
      <c r="E302" s="13"/>
      <c r="F302" s="13">
        <f t="shared" si="34"/>
        <v>0</v>
      </c>
      <c r="G302" s="13"/>
      <c r="H302" s="13">
        <f t="shared" si="35"/>
        <v>0</v>
      </c>
      <c r="I302" s="13"/>
      <c r="J302" s="13">
        <f t="shared" si="36"/>
        <v>0</v>
      </c>
      <c r="K302" s="13">
        <f t="shared" si="37"/>
        <v>0</v>
      </c>
      <c r="L302" s="13">
        <f t="shared" si="38"/>
        <v>0</v>
      </c>
      <c r="M302" s="10" t="s">
        <v>52</v>
      </c>
      <c r="N302" s="2" t="s">
        <v>733</v>
      </c>
      <c r="O302" s="2" t="s">
        <v>52</v>
      </c>
      <c r="P302" s="2" t="s">
        <v>52</v>
      </c>
      <c r="Q302" s="2" t="s">
        <v>699</v>
      </c>
      <c r="R302" s="2" t="s">
        <v>60</v>
      </c>
      <c r="S302" s="2" t="s">
        <v>60</v>
      </c>
      <c r="T302" s="2" t="s">
        <v>61</v>
      </c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2" t="s">
        <v>52</v>
      </c>
      <c r="AS302" s="2" t="s">
        <v>52</v>
      </c>
      <c r="AT302" s="3"/>
      <c r="AU302" s="2" t="s">
        <v>734</v>
      </c>
      <c r="AV302" s="3">
        <v>115</v>
      </c>
    </row>
    <row r="303" spans="1:48" ht="30" customHeight="1" x14ac:dyDescent="0.3">
      <c r="A303" s="10" t="s">
        <v>605</v>
      </c>
      <c r="B303" s="10" t="s">
        <v>735</v>
      </c>
      <c r="C303" s="10" t="s">
        <v>109</v>
      </c>
      <c r="D303" s="11">
        <v>5</v>
      </c>
      <c r="E303" s="13"/>
      <c r="F303" s="13">
        <f t="shared" si="34"/>
        <v>0</v>
      </c>
      <c r="G303" s="13"/>
      <c r="H303" s="13">
        <f t="shared" si="35"/>
        <v>0</v>
      </c>
      <c r="I303" s="13"/>
      <c r="J303" s="13">
        <f t="shared" si="36"/>
        <v>0</v>
      </c>
      <c r="K303" s="13">
        <f t="shared" si="37"/>
        <v>0</v>
      </c>
      <c r="L303" s="13">
        <f t="shared" si="38"/>
        <v>0</v>
      </c>
      <c r="M303" s="10" t="s">
        <v>52</v>
      </c>
      <c r="N303" s="2" t="s">
        <v>736</v>
      </c>
      <c r="O303" s="2" t="s">
        <v>52</v>
      </c>
      <c r="P303" s="2" t="s">
        <v>52</v>
      </c>
      <c r="Q303" s="2" t="s">
        <v>699</v>
      </c>
      <c r="R303" s="2" t="s">
        <v>60</v>
      </c>
      <c r="S303" s="2" t="s">
        <v>60</v>
      </c>
      <c r="T303" s="2" t="s">
        <v>61</v>
      </c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2" t="s">
        <v>52</v>
      </c>
      <c r="AS303" s="2" t="s">
        <v>52</v>
      </c>
      <c r="AT303" s="3"/>
      <c r="AU303" s="2" t="s">
        <v>737</v>
      </c>
      <c r="AV303" s="3">
        <v>116</v>
      </c>
    </row>
    <row r="304" spans="1:48" ht="30" customHeight="1" x14ac:dyDescent="0.3">
      <c r="A304" s="10" t="s">
        <v>605</v>
      </c>
      <c r="B304" s="10" t="s">
        <v>738</v>
      </c>
      <c r="C304" s="10" t="s">
        <v>109</v>
      </c>
      <c r="D304" s="11">
        <v>4</v>
      </c>
      <c r="E304" s="13"/>
      <c r="F304" s="13">
        <f t="shared" si="34"/>
        <v>0</v>
      </c>
      <c r="G304" s="13"/>
      <c r="H304" s="13">
        <f t="shared" si="35"/>
        <v>0</v>
      </c>
      <c r="I304" s="13"/>
      <c r="J304" s="13">
        <f t="shared" si="36"/>
        <v>0</v>
      </c>
      <c r="K304" s="13">
        <f t="shared" si="37"/>
        <v>0</v>
      </c>
      <c r="L304" s="13">
        <f t="shared" si="38"/>
        <v>0</v>
      </c>
      <c r="M304" s="10" t="s">
        <v>52</v>
      </c>
      <c r="N304" s="2" t="s">
        <v>739</v>
      </c>
      <c r="O304" s="2" t="s">
        <v>52</v>
      </c>
      <c r="P304" s="2" t="s">
        <v>52</v>
      </c>
      <c r="Q304" s="2" t="s">
        <v>699</v>
      </c>
      <c r="R304" s="2" t="s">
        <v>60</v>
      </c>
      <c r="S304" s="2" t="s">
        <v>60</v>
      </c>
      <c r="T304" s="2" t="s">
        <v>61</v>
      </c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2" t="s">
        <v>52</v>
      </c>
      <c r="AS304" s="2" t="s">
        <v>52</v>
      </c>
      <c r="AT304" s="3"/>
      <c r="AU304" s="2" t="s">
        <v>740</v>
      </c>
      <c r="AV304" s="3">
        <v>117</v>
      </c>
    </row>
    <row r="305" spans="1:48" ht="30" customHeight="1" x14ac:dyDescent="0.3">
      <c r="A305" s="10" t="s">
        <v>605</v>
      </c>
      <c r="B305" s="10" t="s">
        <v>741</v>
      </c>
      <c r="C305" s="10" t="s">
        <v>109</v>
      </c>
      <c r="D305" s="11">
        <v>6</v>
      </c>
      <c r="E305" s="13"/>
      <c r="F305" s="13">
        <f t="shared" si="34"/>
        <v>0</v>
      </c>
      <c r="G305" s="13"/>
      <c r="H305" s="13">
        <f t="shared" si="35"/>
        <v>0</v>
      </c>
      <c r="I305" s="13"/>
      <c r="J305" s="13">
        <f t="shared" si="36"/>
        <v>0</v>
      </c>
      <c r="K305" s="13">
        <f t="shared" si="37"/>
        <v>0</v>
      </c>
      <c r="L305" s="13">
        <f t="shared" si="38"/>
        <v>0</v>
      </c>
      <c r="M305" s="10" t="s">
        <v>52</v>
      </c>
      <c r="N305" s="2" t="s">
        <v>742</v>
      </c>
      <c r="O305" s="2" t="s">
        <v>52</v>
      </c>
      <c r="P305" s="2" t="s">
        <v>52</v>
      </c>
      <c r="Q305" s="2" t="s">
        <v>699</v>
      </c>
      <c r="R305" s="2" t="s">
        <v>60</v>
      </c>
      <c r="S305" s="2" t="s">
        <v>60</v>
      </c>
      <c r="T305" s="2" t="s">
        <v>61</v>
      </c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2" t="s">
        <v>52</v>
      </c>
      <c r="AS305" s="2" t="s">
        <v>52</v>
      </c>
      <c r="AT305" s="3"/>
      <c r="AU305" s="2" t="s">
        <v>743</v>
      </c>
      <c r="AV305" s="3">
        <v>118</v>
      </c>
    </row>
    <row r="306" spans="1:48" ht="30" customHeight="1" x14ac:dyDescent="0.3">
      <c r="A306" s="10" t="s">
        <v>605</v>
      </c>
      <c r="B306" s="10" t="s">
        <v>744</v>
      </c>
      <c r="C306" s="10" t="s">
        <v>109</v>
      </c>
      <c r="D306" s="11">
        <v>7</v>
      </c>
      <c r="E306" s="13"/>
      <c r="F306" s="13">
        <f t="shared" si="34"/>
        <v>0</v>
      </c>
      <c r="G306" s="13"/>
      <c r="H306" s="13">
        <f t="shared" si="35"/>
        <v>0</v>
      </c>
      <c r="I306" s="13"/>
      <c r="J306" s="13">
        <f t="shared" si="36"/>
        <v>0</v>
      </c>
      <c r="K306" s="13">
        <f t="shared" si="37"/>
        <v>0</v>
      </c>
      <c r="L306" s="13">
        <f t="shared" si="38"/>
        <v>0</v>
      </c>
      <c r="M306" s="10" t="s">
        <v>52</v>
      </c>
      <c r="N306" s="2" t="s">
        <v>745</v>
      </c>
      <c r="O306" s="2" t="s">
        <v>52</v>
      </c>
      <c r="P306" s="2" t="s">
        <v>52</v>
      </c>
      <c r="Q306" s="2" t="s">
        <v>699</v>
      </c>
      <c r="R306" s="2" t="s">
        <v>60</v>
      </c>
      <c r="S306" s="2" t="s">
        <v>60</v>
      </c>
      <c r="T306" s="2" t="s">
        <v>61</v>
      </c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2" t="s">
        <v>52</v>
      </c>
      <c r="AS306" s="2" t="s">
        <v>52</v>
      </c>
      <c r="AT306" s="3"/>
      <c r="AU306" s="2" t="s">
        <v>746</v>
      </c>
      <c r="AV306" s="3">
        <v>119</v>
      </c>
    </row>
    <row r="307" spans="1:48" ht="30" customHeight="1" x14ac:dyDescent="0.3">
      <c r="A307" s="10" t="s">
        <v>605</v>
      </c>
      <c r="B307" s="10" t="s">
        <v>747</v>
      </c>
      <c r="C307" s="10" t="s">
        <v>109</v>
      </c>
      <c r="D307" s="11">
        <v>2</v>
      </c>
      <c r="E307" s="13"/>
      <c r="F307" s="13">
        <f t="shared" si="34"/>
        <v>0</v>
      </c>
      <c r="G307" s="13"/>
      <c r="H307" s="13">
        <f t="shared" si="35"/>
        <v>0</v>
      </c>
      <c r="I307" s="13"/>
      <c r="J307" s="13">
        <f t="shared" si="36"/>
        <v>0</v>
      </c>
      <c r="K307" s="13">
        <f t="shared" si="37"/>
        <v>0</v>
      </c>
      <c r="L307" s="13">
        <f t="shared" si="38"/>
        <v>0</v>
      </c>
      <c r="M307" s="10" t="s">
        <v>52</v>
      </c>
      <c r="N307" s="2" t="s">
        <v>748</v>
      </c>
      <c r="O307" s="2" t="s">
        <v>52</v>
      </c>
      <c r="P307" s="2" t="s">
        <v>52</v>
      </c>
      <c r="Q307" s="2" t="s">
        <v>699</v>
      </c>
      <c r="R307" s="2" t="s">
        <v>60</v>
      </c>
      <c r="S307" s="2" t="s">
        <v>60</v>
      </c>
      <c r="T307" s="2" t="s">
        <v>61</v>
      </c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2" t="s">
        <v>52</v>
      </c>
      <c r="AS307" s="2" t="s">
        <v>52</v>
      </c>
      <c r="AT307" s="3"/>
      <c r="AU307" s="2" t="s">
        <v>749</v>
      </c>
      <c r="AV307" s="3">
        <v>120</v>
      </c>
    </row>
    <row r="308" spans="1:48" ht="30" customHeight="1" x14ac:dyDescent="0.3">
      <c r="A308" s="10" t="s">
        <v>605</v>
      </c>
      <c r="B308" s="10" t="s">
        <v>750</v>
      </c>
      <c r="C308" s="10" t="s">
        <v>109</v>
      </c>
      <c r="D308" s="11">
        <v>5</v>
      </c>
      <c r="E308" s="13"/>
      <c r="F308" s="13">
        <f t="shared" si="34"/>
        <v>0</v>
      </c>
      <c r="G308" s="13"/>
      <c r="H308" s="13">
        <f t="shared" si="35"/>
        <v>0</v>
      </c>
      <c r="I308" s="13"/>
      <c r="J308" s="13">
        <f t="shared" si="36"/>
        <v>0</v>
      </c>
      <c r="K308" s="13">
        <f t="shared" si="37"/>
        <v>0</v>
      </c>
      <c r="L308" s="13">
        <f t="shared" si="38"/>
        <v>0</v>
      </c>
      <c r="M308" s="10" t="s">
        <v>52</v>
      </c>
      <c r="N308" s="2" t="s">
        <v>751</v>
      </c>
      <c r="O308" s="2" t="s">
        <v>52</v>
      </c>
      <c r="P308" s="2" t="s">
        <v>52</v>
      </c>
      <c r="Q308" s="2" t="s">
        <v>699</v>
      </c>
      <c r="R308" s="2" t="s">
        <v>60</v>
      </c>
      <c r="S308" s="2" t="s">
        <v>60</v>
      </c>
      <c r="T308" s="2" t="s">
        <v>61</v>
      </c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2" t="s">
        <v>52</v>
      </c>
      <c r="AS308" s="2" t="s">
        <v>52</v>
      </c>
      <c r="AT308" s="3"/>
      <c r="AU308" s="2" t="s">
        <v>752</v>
      </c>
      <c r="AV308" s="3">
        <v>121</v>
      </c>
    </row>
    <row r="309" spans="1:48" ht="30" customHeight="1" x14ac:dyDescent="0.3">
      <c r="A309" s="10" t="s">
        <v>605</v>
      </c>
      <c r="B309" s="10" t="s">
        <v>753</v>
      </c>
      <c r="C309" s="10" t="s">
        <v>109</v>
      </c>
      <c r="D309" s="11">
        <v>1</v>
      </c>
      <c r="E309" s="13"/>
      <c r="F309" s="13">
        <f t="shared" si="34"/>
        <v>0</v>
      </c>
      <c r="G309" s="13"/>
      <c r="H309" s="13">
        <f t="shared" si="35"/>
        <v>0</v>
      </c>
      <c r="I309" s="13"/>
      <c r="J309" s="13">
        <f t="shared" si="36"/>
        <v>0</v>
      </c>
      <c r="K309" s="13">
        <f t="shared" si="37"/>
        <v>0</v>
      </c>
      <c r="L309" s="13">
        <f t="shared" si="38"/>
        <v>0</v>
      </c>
      <c r="M309" s="10" t="s">
        <v>52</v>
      </c>
      <c r="N309" s="2" t="s">
        <v>754</v>
      </c>
      <c r="O309" s="2" t="s">
        <v>52</v>
      </c>
      <c r="P309" s="2" t="s">
        <v>52</v>
      </c>
      <c r="Q309" s="2" t="s">
        <v>699</v>
      </c>
      <c r="R309" s="2" t="s">
        <v>60</v>
      </c>
      <c r="S309" s="2" t="s">
        <v>60</v>
      </c>
      <c r="T309" s="2" t="s">
        <v>61</v>
      </c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2" t="s">
        <v>52</v>
      </c>
      <c r="AS309" s="2" t="s">
        <v>52</v>
      </c>
      <c r="AT309" s="3"/>
      <c r="AU309" s="2" t="s">
        <v>755</v>
      </c>
      <c r="AV309" s="3">
        <v>122</v>
      </c>
    </row>
    <row r="310" spans="1:48" ht="30" customHeight="1" x14ac:dyDescent="0.3">
      <c r="A310" s="10" t="s">
        <v>605</v>
      </c>
      <c r="B310" s="10" t="s">
        <v>756</v>
      </c>
      <c r="C310" s="10" t="s">
        <v>109</v>
      </c>
      <c r="D310" s="11">
        <v>1</v>
      </c>
      <c r="E310" s="13"/>
      <c r="F310" s="13">
        <f t="shared" si="34"/>
        <v>0</v>
      </c>
      <c r="G310" s="13"/>
      <c r="H310" s="13">
        <f t="shared" si="35"/>
        <v>0</v>
      </c>
      <c r="I310" s="13"/>
      <c r="J310" s="13">
        <f t="shared" si="36"/>
        <v>0</v>
      </c>
      <c r="K310" s="13">
        <f t="shared" si="37"/>
        <v>0</v>
      </c>
      <c r="L310" s="13">
        <f t="shared" si="38"/>
        <v>0</v>
      </c>
      <c r="M310" s="10" t="s">
        <v>52</v>
      </c>
      <c r="N310" s="2" t="s">
        <v>757</v>
      </c>
      <c r="O310" s="2" t="s">
        <v>52</v>
      </c>
      <c r="P310" s="2" t="s">
        <v>52</v>
      </c>
      <c r="Q310" s="2" t="s">
        <v>699</v>
      </c>
      <c r="R310" s="2" t="s">
        <v>60</v>
      </c>
      <c r="S310" s="2" t="s">
        <v>60</v>
      </c>
      <c r="T310" s="2" t="s">
        <v>61</v>
      </c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2" t="s">
        <v>52</v>
      </c>
      <c r="AS310" s="2" t="s">
        <v>52</v>
      </c>
      <c r="AT310" s="3"/>
      <c r="AU310" s="2" t="s">
        <v>758</v>
      </c>
      <c r="AV310" s="3">
        <v>123</v>
      </c>
    </row>
    <row r="311" spans="1:48" ht="30" customHeight="1" x14ac:dyDescent="0.3">
      <c r="A311" s="10" t="s">
        <v>605</v>
      </c>
      <c r="B311" s="10" t="s">
        <v>759</v>
      </c>
      <c r="C311" s="10" t="s">
        <v>109</v>
      </c>
      <c r="D311" s="11">
        <v>4</v>
      </c>
      <c r="E311" s="13"/>
      <c r="F311" s="13">
        <f t="shared" si="34"/>
        <v>0</v>
      </c>
      <c r="G311" s="13"/>
      <c r="H311" s="13">
        <f t="shared" si="35"/>
        <v>0</v>
      </c>
      <c r="I311" s="13"/>
      <c r="J311" s="13">
        <f t="shared" si="36"/>
        <v>0</v>
      </c>
      <c r="K311" s="13">
        <f t="shared" si="37"/>
        <v>0</v>
      </c>
      <c r="L311" s="13">
        <f t="shared" si="38"/>
        <v>0</v>
      </c>
      <c r="M311" s="10" t="s">
        <v>52</v>
      </c>
      <c r="N311" s="2" t="s">
        <v>760</v>
      </c>
      <c r="O311" s="2" t="s">
        <v>52</v>
      </c>
      <c r="P311" s="2" t="s">
        <v>52</v>
      </c>
      <c r="Q311" s="2" t="s">
        <v>699</v>
      </c>
      <c r="R311" s="2" t="s">
        <v>60</v>
      </c>
      <c r="S311" s="2" t="s">
        <v>60</v>
      </c>
      <c r="T311" s="2" t="s">
        <v>61</v>
      </c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2" t="s">
        <v>52</v>
      </c>
      <c r="AS311" s="2" t="s">
        <v>52</v>
      </c>
      <c r="AT311" s="3"/>
      <c r="AU311" s="2" t="s">
        <v>761</v>
      </c>
      <c r="AV311" s="3">
        <v>124</v>
      </c>
    </row>
    <row r="312" spans="1:48" ht="30" customHeight="1" x14ac:dyDescent="0.3">
      <c r="A312" s="10" t="s">
        <v>605</v>
      </c>
      <c r="B312" s="10" t="s">
        <v>762</v>
      </c>
      <c r="C312" s="10" t="s">
        <v>109</v>
      </c>
      <c r="D312" s="11">
        <v>2</v>
      </c>
      <c r="E312" s="13"/>
      <c r="F312" s="13">
        <f t="shared" si="34"/>
        <v>0</v>
      </c>
      <c r="G312" s="13"/>
      <c r="H312" s="13">
        <f t="shared" si="35"/>
        <v>0</v>
      </c>
      <c r="I312" s="13"/>
      <c r="J312" s="13">
        <f t="shared" si="36"/>
        <v>0</v>
      </c>
      <c r="K312" s="13">
        <f t="shared" si="37"/>
        <v>0</v>
      </c>
      <c r="L312" s="13">
        <f t="shared" si="38"/>
        <v>0</v>
      </c>
      <c r="M312" s="10" t="s">
        <v>52</v>
      </c>
      <c r="N312" s="2" t="s">
        <v>763</v>
      </c>
      <c r="O312" s="2" t="s">
        <v>52</v>
      </c>
      <c r="P312" s="2" t="s">
        <v>52</v>
      </c>
      <c r="Q312" s="2" t="s">
        <v>699</v>
      </c>
      <c r="R312" s="2" t="s">
        <v>60</v>
      </c>
      <c r="S312" s="2" t="s">
        <v>60</v>
      </c>
      <c r="T312" s="2" t="s">
        <v>61</v>
      </c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2" t="s">
        <v>52</v>
      </c>
      <c r="AS312" s="2" t="s">
        <v>52</v>
      </c>
      <c r="AT312" s="3"/>
      <c r="AU312" s="2" t="s">
        <v>764</v>
      </c>
      <c r="AV312" s="3">
        <v>125</v>
      </c>
    </row>
    <row r="313" spans="1:48" ht="30" customHeight="1" x14ac:dyDescent="0.3">
      <c r="A313" s="10" t="s">
        <v>605</v>
      </c>
      <c r="B313" s="10" t="s">
        <v>765</v>
      </c>
      <c r="C313" s="10" t="s">
        <v>109</v>
      </c>
      <c r="D313" s="11">
        <v>5</v>
      </c>
      <c r="E313" s="13"/>
      <c r="F313" s="13">
        <f t="shared" si="34"/>
        <v>0</v>
      </c>
      <c r="G313" s="13"/>
      <c r="H313" s="13">
        <f t="shared" si="35"/>
        <v>0</v>
      </c>
      <c r="I313" s="13"/>
      <c r="J313" s="13">
        <f t="shared" si="36"/>
        <v>0</v>
      </c>
      <c r="K313" s="13">
        <f t="shared" si="37"/>
        <v>0</v>
      </c>
      <c r="L313" s="13">
        <f t="shared" si="38"/>
        <v>0</v>
      </c>
      <c r="M313" s="10" t="s">
        <v>52</v>
      </c>
      <c r="N313" s="2" t="s">
        <v>766</v>
      </c>
      <c r="O313" s="2" t="s">
        <v>52</v>
      </c>
      <c r="P313" s="2" t="s">
        <v>52</v>
      </c>
      <c r="Q313" s="2" t="s">
        <v>699</v>
      </c>
      <c r="R313" s="2" t="s">
        <v>60</v>
      </c>
      <c r="S313" s="2" t="s">
        <v>60</v>
      </c>
      <c r="T313" s="2" t="s">
        <v>61</v>
      </c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2" t="s">
        <v>52</v>
      </c>
      <c r="AS313" s="2" t="s">
        <v>52</v>
      </c>
      <c r="AT313" s="3"/>
      <c r="AU313" s="2" t="s">
        <v>767</v>
      </c>
      <c r="AV313" s="3">
        <v>126</v>
      </c>
    </row>
    <row r="314" spans="1:48" ht="30" customHeight="1" x14ac:dyDescent="0.3">
      <c r="A314" s="10" t="s">
        <v>605</v>
      </c>
      <c r="B314" s="10" t="s">
        <v>768</v>
      </c>
      <c r="C314" s="10" t="s">
        <v>109</v>
      </c>
      <c r="D314" s="11">
        <v>1</v>
      </c>
      <c r="E314" s="13"/>
      <c r="F314" s="13">
        <f t="shared" si="34"/>
        <v>0</v>
      </c>
      <c r="G314" s="13"/>
      <c r="H314" s="13">
        <f t="shared" si="35"/>
        <v>0</v>
      </c>
      <c r="I314" s="13"/>
      <c r="J314" s="13">
        <f t="shared" si="36"/>
        <v>0</v>
      </c>
      <c r="K314" s="13">
        <f t="shared" si="37"/>
        <v>0</v>
      </c>
      <c r="L314" s="13">
        <f t="shared" si="38"/>
        <v>0</v>
      </c>
      <c r="M314" s="10" t="s">
        <v>52</v>
      </c>
      <c r="N314" s="2" t="s">
        <v>769</v>
      </c>
      <c r="O314" s="2" t="s">
        <v>52</v>
      </c>
      <c r="P314" s="2" t="s">
        <v>52</v>
      </c>
      <c r="Q314" s="2" t="s">
        <v>699</v>
      </c>
      <c r="R314" s="2" t="s">
        <v>60</v>
      </c>
      <c r="S314" s="2" t="s">
        <v>60</v>
      </c>
      <c r="T314" s="2" t="s">
        <v>61</v>
      </c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2" t="s">
        <v>52</v>
      </c>
      <c r="AS314" s="2" t="s">
        <v>52</v>
      </c>
      <c r="AT314" s="3"/>
      <c r="AU314" s="2" t="s">
        <v>770</v>
      </c>
      <c r="AV314" s="3">
        <v>127</v>
      </c>
    </row>
    <row r="315" spans="1:48" ht="30" customHeight="1" x14ac:dyDescent="0.3">
      <c r="A315" s="10" t="s">
        <v>605</v>
      </c>
      <c r="B315" s="10" t="s">
        <v>771</v>
      </c>
      <c r="C315" s="10" t="s">
        <v>109</v>
      </c>
      <c r="D315" s="11">
        <v>5</v>
      </c>
      <c r="E315" s="13"/>
      <c r="F315" s="13">
        <f t="shared" si="34"/>
        <v>0</v>
      </c>
      <c r="G315" s="13"/>
      <c r="H315" s="13">
        <f t="shared" si="35"/>
        <v>0</v>
      </c>
      <c r="I315" s="13"/>
      <c r="J315" s="13">
        <f t="shared" si="36"/>
        <v>0</v>
      </c>
      <c r="K315" s="13">
        <f t="shared" si="37"/>
        <v>0</v>
      </c>
      <c r="L315" s="13">
        <f t="shared" si="38"/>
        <v>0</v>
      </c>
      <c r="M315" s="10" t="s">
        <v>52</v>
      </c>
      <c r="N315" s="2" t="s">
        <v>772</v>
      </c>
      <c r="O315" s="2" t="s">
        <v>52</v>
      </c>
      <c r="P315" s="2" t="s">
        <v>52</v>
      </c>
      <c r="Q315" s="2" t="s">
        <v>699</v>
      </c>
      <c r="R315" s="2" t="s">
        <v>60</v>
      </c>
      <c r="S315" s="2" t="s">
        <v>60</v>
      </c>
      <c r="T315" s="2" t="s">
        <v>61</v>
      </c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2" t="s">
        <v>52</v>
      </c>
      <c r="AS315" s="2" t="s">
        <v>52</v>
      </c>
      <c r="AT315" s="3"/>
      <c r="AU315" s="2" t="s">
        <v>773</v>
      </c>
      <c r="AV315" s="3">
        <v>128</v>
      </c>
    </row>
    <row r="316" spans="1:48" ht="30" customHeight="1" x14ac:dyDescent="0.3">
      <c r="A316" s="10" t="s">
        <v>605</v>
      </c>
      <c r="B316" s="10" t="s">
        <v>774</v>
      </c>
      <c r="C316" s="10" t="s">
        <v>109</v>
      </c>
      <c r="D316" s="11">
        <v>1</v>
      </c>
      <c r="E316" s="13"/>
      <c r="F316" s="13">
        <f t="shared" si="34"/>
        <v>0</v>
      </c>
      <c r="G316" s="13"/>
      <c r="H316" s="13">
        <f t="shared" si="35"/>
        <v>0</v>
      </c>
      <c r="I316" s="13"/>
      <c r="J316" s="13">
        <f t="shared" si="36"/>
        <v>0</v>
      </c>
      <c r="K316" s="13">
        <f t="shared" si="37"/>
        <v>0</v>
      </c>
      <c r="L316" s="13">
        <f t="shared" si="38"/>
        <v>0</v>
      </c>
      <c r="M316" s="10" t="s">
        <v>52</v>
      </c>
      <c r="N316" s="2" t="s">
        <v>775</v>
      </c>
      <c r="O316" s="2" t="s">
        <v>52</v>
      </c>
      <c r="P316" s="2" t="s">
        <v>52</v>
      </c>
      <c r="Q316" s="2" t="s">
        <v>699</v>
      </c>
      <c r="R316" s="2" t="s">
        <v>60</v>
      </c>
      <c r="S316" s="2" t="s">
        <v>60</v>
      </c>
      <c r="T316" s="2" t="s">
        <v>61</v>
      </c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2" t="s">
        <v>52</v>
      </c>
      <c r="AS316" s="2" t="s">
        <v>52</v>
      </c>
      <c r="AT316" s="3"/>
      <c r="AU316" s="2" t="s">
        <v>776</v>
      </c>
      <c r="AV316" s="3">
        <v>129</v>
      </c>
    </row>
    <row r="317" spans="1:48" ht="30" customHeight="1" x14ac:dyDescent="0.3">
      <c r="A317" s="10" t="s">
        <v>605</v>
      </c>
      <c r="B317" s="10" t="s">
        <v>777</v>
      </c>
      <c r="C317" s="10" t="s">
        <v>109</v>
      </c>
      <c r="D317" s="11">
        <v>1</v>
      </c>
      <c r="E317" s="13"/>
      <c r="F317" s="13">
        <f t="shared" si="34"/>
        <v>0</v>
      </c>
      <c r="G317" s="13"/>
      <c r="H317" s="13">
        <f t="shared" si="35"/>
        <v>0</v>
      </c>
      <c r="I317" s="13"/>
      <c r="J317" s="13">
        <f t="shared" si="36"/>
        <v>0</v>
      </c>
      <c r="K317" s="13">
        <f t="shared" si="37"/>
        <v>0</v>
      </c>
      <c r="L317" s="13">
        <f t="shared" si="38"/>
        <v>0</v>
      </c>
      <c r="M317" s="10" t="s">
        <v>52</v>
      </c>
      <c r="N317" s="2" t="s">
        <v>778</v>
      </c>
      <c r="O317" s="2" t="s">
        <v>52</v>
      </c>
      <c r="P317" s="2" t="s">
        <v>52</v>
      </c>
      <c r="Q317" s="2" t="s">
        <v>699</v>
      </c>
      <c r="R317" s="2" t="s">
        <v>60</v>
      </c>
      <c r="S317" s="2" t="s">
        <v>60</v>
      </c>
      <c r="T317" s="2" t="s">
        <v>61</v>
      </c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2" t="s">
        <v>52</v>
      </c>
      <c r="AS317" s="2" t="s">
        <v>52</v>
      </c>
      <c r="AT317" s="3"/>
      <c r="AU317" s="2" t="s">
        <v>779</v>
      </c>
      <c r="AV317" s="3">
        <v>130</v>
      </c>
    </row>
    <row r="318" spans="1:48" ht="30" customHeight="1" x14ac:dyDescent="0.3">
      <c r="A318" s="10" t="s">
        <v>605</v>
      </c>
      <c r="B318" s="10" t="s">
        <v>780</v>
      </c>
      <c r="C318" s="10" t="s">
        <v>109</v>
      </c>
      <c r="D318" s="11">
        <v>5</v>
      </c>
      <c r="E318" s="13"/>
      <c r="F318" s="13">
        <f t="shared" si="34"/>
        <v>0</v>
      </c>
      <c r="G318" s="13"/>
      <c r="H318" s="13">
        <f t="shared" si="35"/>
        <v>0</v>
      </c>
      <c r="I318" s="13"/>
      <c r="J318" s="13">
        <f t="shared" si="36"/>
        <v>0</v>
      </c>
      <c r="K318" s="13">
        <f t="shared" si="37"/>
        <v>0</v>
      </c>
      <c r="L318" s="13">
        <f t="shared" si="38"/>
        <v>0</v>
      </c>
      <c r="M318" s="10" t="s">
        <v>52</v>
      </c>
      <c r="N318" s="2" t="s">
        <v>781</v>
      </c>
      <c r="O318" s="2" t="s">
        <v>52</v>
      </c>
      <c r="P318" s="2" t="s">
        <v>52</v>
      </c>
      <c r="Q318" s="2" t="s">
        <v>699</v>
      </c>
      <c r="R318" s="2" t="s">
        <v>60</v>
      </c>
      <c r="S318" s="2" t="s">
        <v>60</v>
      </c>
      <c r="T318" s="2" t="s">
        <v>61</v>
      </c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2" t="s">
        <v>52</v>
      </c>
      <c r="AS318" s="2" t="s">
        <v>52</v>
      </c>
      <c r="AT318" s="3"/>
      <c r="AU318" s="2" t="s">
        <v>782</v>
      </c>
      <c r="AV318" s="3">
        <v>131</v>
      </c>
    </row>
    <row r="319" spans="1:48" ht="30" customHeight="1" x14ac:dyDescent="0.3">
      <c r="A319" s="10" t="s">
        <v>642</v>
      </c>
      <c r="B319" s="10" t="s">
        <v>643</v>
      </c>
      <c r="C319" s="10" t="s">
        <v>109</v>
      </c>
      <c r="D319" s="11">
        <v>5</v>
      </c>
      <c r="E319" s="13"/>
      <c r="F319" s="13">
        <f t="shared" si="34"/>
        <v>0</v>
      </c>
      <c r="G319" s="13"/>
      <c r="H319" s="13">
        <f t="shared" si="35"/>
        <v>0</v>
      </c>
      <c r="I319" s="13"/>
      <c r="J319" s="13">
        <f t="shared" si="36"/>
        <v>0</v>
      </c>
      <c r="K319" s="13">
        <f t="shared" si="37"/>
        <v>0</v>
      </c>
      <c r="L319" s="13">
        <f t="shared" si="38"/>
        <v>0</v>
      </c>
      <c r="M319" s="10" t="s">
        <v>52</v>
      </c>
      <c r="N319" s="2" t="s">
        <v>644</v>
      </c>
      <c r="O319" s="2" t="s">
        <v>52</v>
      </c>
      <c r="P319" s="2" t="s">
        <v>52</v>
      </c>
      <c r="Q319" s="2" t="s">
        <v>699</v>
      </c>
      <c r="R319" s="2" t="s">
        <v>60</v>
      </c>
      <c r="S319" s="2" t="s">
        <v>60</v>
      </c>
      <c r="T319" s="2" t="s">
        <v>61</v>
      </c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2" t="s">
        <v>52</v>
      </c>
      <c r="AS319" s="2" t="s">
        <v>52</v>
      </c>
      <c r="AT319" s="3"/>
      <c r="AU319" s="2" t="s">
        <v>783</v>
      </c>
      <c r="AV319" s="3">
        <v>132</v>
      </c>
    </row>
    <row r="320" spans="1:48" ht="30" customHeight="1" x14ac:dyDescent="0.3">
      <c r="A320" s="10" t="s">
        <v>784</v>
      </c>
      <c r="B320" s="10" t="s">
        <v>785</v>
      </c>
      <c r="C320" s="10" t="s">
        <v>164</v>
      </c>
      <c r="D320" s="11">
        <v>12</v>
      </c>
      <c r="E320" s="13"/>
      <c r="F320" s="13">
        <f t="shared" si="34"/>
        <v>0</v>
      </c>
      <c r="G320" s="13"/>
      <c r="H320" s="13">
        <f t="shared" si="35"/>
        <v>0</v>
      </c>
      <c r="I320" s="13"/>
      <c r="J320" s="13">
        <f t="shared" si="36"/>
        <v>0</v>
      </c>
      <c r="K320" s="13">
        <f t="shared" si="37"/>
        <v>0</v>
      </c>
      <c r="L320" s="13">
        <f t="shared" si="38"/>
        <v>0</v>
      </c>
      <c r="M320" s="10" t="s">
        <v>52</v>
      </c>
      <c r="N320" s="2" t="s">
        <v>786</v>
      </c>
      <c r="O320" s="2" t="s">
        <v>52</v>
      </c>
      <c r="P320" s="2" t="s">
        <v>52</v>
      </c>
      <c r="Q320" s="2" t="s">
        <v>699</v>
      </c>
      <c r="R320" s="2" t="s">
        <v>60</v>
      </c>
      <c r="S320" s="2" t="s">
        <v>60</v>
      </c>
      <c r="T320" s="2" t="s">
        <v>61</v>
      </c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2" t="s">
        <v>52</v>
      </c>
      <c r="AS320" s="2" t="s">
        <v>52</v>
      </c>
      <c r="AT320" s="3"/>
      <c r="AU320" s="2" t="s">
        <v>787</v>
      </c>
      <c r="AV320" s="3">
        <v>147</v>
      </c>
    </row>
    <row r="321" spans="1:48" ht="30" customHeight="1" x14ac:dyDescent="0.3">
      <c r="A321" s="10" t="s">
        <v>646</v>
      </c>
      <c r="B321" s="10" t="s">
        <v>788</v>
      </c>
      <c r="C321" s="10" t="s">
        <v>109</v>
      </c>
      <c r="D321" s="11">
        <v>1</v>
      </c>
      <c r="E321" s="13"/>
      <c r="F321" s="13">
        <f t="shared" si="34"/>
        <v>0</v>
      </c>
      <c r="G321" s="13"/>
      <c r="H321" s="13">
        <f t="shared" si="35"/>
        <v>0</v>
      </c>
      <c r="I321" s="13"/>
      <c r="J321" s="13">
        <f t="shared" si="36"/>
        <v>0</v>
      </c>
      <c r="K321" s="13">
        <f t="shared" si="37"/>
        <v>0</v>
      </c>
      <c r="L321" s="13">
        <f t="shared" si="38"/>
        <v>0</v>
      </c>
      <c r="M321" s="10" t="s">
        <v>52</v>
      </c>
      <c r="N321" s="2" t="s">
        <v>789</v>
      </c>
      <c r="O321" s="2" t="s">
        <v>52</v>
      </c>
      <c r="P321" s="2" t="s">
        <v>52</v>
      </c>
      <c r="Q321" s="2" t="s">
        <v>699</v>
      </c>
      <c r="R321" s="2" t="s">
        <v>60</v>
      </c>
      <c r="S321" s="2" t="s">
        <v>60</v>
      </c>
      <c r="T321" s="2" t="s">
        <v>61</v>
      </c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2" t="s">
        <v>52</v>
      </c>
      <c r="AS321" s="2" t="s">
        <v>52</v>
      </c>
      <c r="AT321" s="3"/>
      <c r="AU321" s="2" t="s">
        <v>790</v>
      </c>
      <c r="AV321" s="3">
        <v>145</v>
      </c>
    </row>
    <row r="322" spans="1:48" ht="30" customHeight="1" x14ac:dyDescent="0.3">
      <c r="A322" s="10" t="s">
        <v>319</v>
      </c>
      <c r="B322" s="10" t="s">
        <v>791</v>
      </c>
      <c r="C322" s="10" t="s">
        <v>109</v>
      </c>
      <c r="D322" s="11">
        <v>6</v>
      </c>
      <c r="E322" s="13"/>
      <c r="F322" s="13">
        <f t="shared" si="34"/>
        <v>0</v>
      </c>
      <c r="G322" s="13"/>
      <c r="H322" s="13">
        <f t="shared" si="35"/>
        <v>0</v>
      </c>
      <c r="I322" s="13"/>
      <c r="J322" s="13">
        <f t="shared" si="36"/>
        <v>0</v>
      </c>
      <c r="K322" s="13">
        <f t="shared" si="37"/>
        <v>0</v>
      </c>
      <c r="L322" s="13">
        <f t="shared" si="38"/>
        <v>0</v>
      </c>
      <c r="M322" s="10" t="s">
        <v>52</v>
      </c>
      <c r="N322" s="2" t="s">
        <v>792</v>
      </c>
      <c r="O322" s="2" t="s">
        <v>52</v>
      </c>
      <c r="P322" s="2" t="s">
        <v>52</v>
      </c>
      <c r="Q322" s="2" t="s">
        <v>699</v>
      </c>
      <c r="R322" s="2" t="s">
        <v>60</v>
      </c>
      <c r="S322" s="2" t="s">
        <v>60</v>
      </c>
      <c r="T322" s="2" t="s">
        <v>61</v>
      </c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2" t="s">
        <v>52</v>
      </c>
      <c r="AS322" s="2" t="s">
        <v>52</v>
      </c>
      <c r="AT322" s="3"/>
      <c r="AU322" s="2" t="s">
        <v>793</v>
      </c>
      <c r="AV322" s="3">
        <v>146</v>
      </c>
    </row>
    <row r="323" spans="1:48" ht="30" customHeight="1" x14ac:dyDescent="0.3">
      <c r="A323" s="10" t="s">
        <v>332</v>
      </c>
      <c r="B323" s="10" t="s">
        <v>660</v>
      </c>
      <c r="C323" s="10" t="s">
        <v>109</v>
      </c>
      <c r="D323" s="11">
        <v>5</v>
      </c>
      <c r="E323" s="13"/>
      <c r="F323" s="13">
        <f t="shared" si="34"/>
        <v>0</v>
      </c>
      <c r="G323" s="13"/>
      <c r="H323" s="13">
        <f t="shared" si="35"/>
        <v>0</v>
      </c>
      <c r="I323" s="13"/>
      <c r="J323" s="13">
        <f t="shared" si="36"/>
        <v>0</v>
      </c>
      <c r="K323" s="13">
        <f t="shared" si="37"/>
        <v>0</v>
      </c>
      <c r="L323" s="13">
        <f t="shared" si="38"/>
        <v>0</v>
      </c>
      <c r="M323" s="10" t="s">
        <v>52</v>
      </c>
      <c r="N323" s="2" t="s">
        <v>661</v>
      </c>
      <c r="O323" s="2" t="s">
        <v>52</v>
      </c>
      <c r="P323" s="2" t="s">
        <v>52</v>
      </c>
      <c r="Q323" s="2" t="s">
        <v>699</v>
      </c>
      <c r="R323" s="2" t="s">
        <v>60</v>
      </c>
      <c r="S323" s="2" t="s">
        <v>60</v>
      </c>
      <c r="T323" s="2" t="s">
        <v>61</v>
      </c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2" t="s">
        <v>52</v>
      </c>
      <c r="AS323" s="2" t="s">
        <v>52</v>
      </c>
      <c r="AT323" s="3"/>
      <c r="AU323" s="2" t="s">
        <v>794</v>
      </c>
      <c r="AV323" s="3">
        <v>139</v>
      </c>
    </row>
    <row r="324" spans="1:48" ht="30" customHeight="1" x14ac:dyDescent="0.3">
      <c r="A324" s="10" t="s">
        <v>656</v>
      </c>
      <c r="B324" s="10" t="s">
        <v>657</v>
      </c>
      <c r="C324" s="10" t="s">
        <v>109</v>
      </c>
      <c r="D324" s="11">
        <v>4</v>
      </c>
      <c r="E324" s="13"/>
      <c r="F324" s="13">
        <f t="shared" si="34"/>
        <v>0</v>
      </c>
      <c r="G324" s="13"/>
      <c r="H324" s="13">
        <f t="shared" si="35"/>
        <v>0</v>
      </c>
      <c r="I324" s="13"/>
      <c r="J324" s="13">
        <f t="shared" si="36"/>
        <v>0</v>
      </c>
      <c r="K324" s="13">
        <f t="shared" si="37"/>
        <v>0</v>
      </c>
      <c r="L324" s="13">
        <f t="shared" si="38"/>
        <v>0</v>
      </c>
      <c r="M324" s="10" t="s">
        <v>52</v>
      </c>
      <c r="N324" s="2" t="s">
        <v>658</v>
      </c>
      <c r="O324" s="2" t="s">
        <v>52</v>
      </c>
      <c r="P324" s="2" t="s">
        <v>52</v>
      </c>
      <c r="Q324" s="2" t="s">
        <v>699</v>
      </c>
      <c r="R324" s="2" t="s">
        <v>60</v>
      </c>
      <c r="S324" s="2" t="s">
        <v>60</v>
      </c>
      <c r="T324" s="2" t="s">
        <v>61</v>
      </c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2" t="s">
        <v>52</v>
      </c>
      <c r="AS324" s="2" t="s">
        <v>52</v>
      </c>
      <c r="AT324" s="3"/>
      <c r="AU324" s="2" t="s">
        <v>795</v>
      </c>
      <c r="AV324" s="3">
        <v>140</v>
      </c>
    </row>
    <row r="325" spans="1:48" ht="30" customHeight="1" x14ac:dyDescent="0.3">
      <c r="A325" s="10" t="s">
        <v>332</v>
      </c>
      <c r="B325" s="10" t="s">
        <v>653</v>
      </c>
      <c r="C325" s="10" t="s">
        <v>109</v>
      </c>
      <c r="D325" s="11">
        <v>6</v>
      </c>
      <c r="E325" s="13"/>
      <c r="F325" s="13">
        <f t="shared" si="34"/>
        <v>0</v>
      </c>
      <c r="G325" s="13"/>
      <c r="H325" s="13">
        <f t="shared" si="35"/>
        <v>0</v>
      </c>
      <c r="I325" s="13"/>
      <c r="J325" s="13">
        <f t="shared" si="36"/>
        <v>0</v>
      </c>
      <c r="K325" s="13">
        <f t="shared" si="37"/>
        <v>0</v>
      </c>
      <c r="L325" s="13">
        <f t="shared" si="38"/>
        <v>0</v>
      </c>
      <c r="M325" s="10" t="s">
        <v>52</v>
      </c>
      <c r="N325" s="2" t="s">
        <v>654</v>
      </c>
      <c r="O325" s="2" t="s">
        <v>52</v>
      </c>
      <c r="P325" s="2" t="s">
        <v>52</v>
      </c>
      <c r="Q325" s="2" t="s">
        <v>699</v>
      </c>
      <c r="R325" s="2" t="s">
        <v>60</v>
      </c>
      <c r="S325" s="2" t="s">
        <v>60</v>
      </c>
      <c r="T325" s="2" t="s">
        <v>61</v>
      </c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2" t="s">
        <v>52</v>
      </c>
      <c r="AS325" s="2" t="s">
        <v>52</v>
      </c>
      <c r="AT325" s="3"/>
      <c r="AU325" s="2" t="s">
        <v>796</v>
      </c>
      <c r="AV325" s="3">
        <v>141</v>
      </c>
    </row>
    <row r="326" spans="1:48" ht="30" customHeight="1" x14ac:dyDescent="0.3">
      <c r="A326" s="10" t="s">
        <v>332</v>
      </c>
      <c r="B326" s="10" t="s">
        <v>650</v>
      </c>
      <c r="C326" s="10" t="s">
        <v>109</v>
      </c>
      <c r="D326" s="11">
        <v>1</v>
      </c>
      <c r="E326" s="13"/>
      <c r="F326" s="13">
        <f t="shared" si="34"/>
        <v>0</v>
      </c>
      <c r="G326" s="13"/>
      <c r="H326" s="13">
        <f t="shared" si="35"/>
        <v>0</v>
      </c>
      <c r="I326" s="13"/>
      <c r="J326" s="13">
        <f t="shared" si="36"/>
        <v>0</v>
      </c>
      <c r="K326" s="13">
        <f t="shared" si="37"/>
        <v>0</v>
      </c>
      <c r="L326" s="13">
        <f t="shared" si="38"/>
        <v>0</v>
      </c>
      <c r="M326" s="10" t="s">
        <v>52</v>
      </c>
      <c r="N326" s="2" t="s">
        <v>651</v>
      </c>
      <c r="O326" s="2" t="s">
        <v>52</v>
      </c>
      <c r="P326" s="2" t="s">
        <v>52</v>
      </c>
      <c r="Q326" s="2" t="s">
        <v>699</v>
      </c>
      <c r="R326" s="2" t="s">
        <v>60</v>
      </c>
      <c r="S326" s="2" t="s">
        <v>60</v>
      </c>
      <c r="T326" s="2" t="s">
        <v>61</v>
      </c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2" t="s">
        <v>52</v>
      </c>
      <c r="AS326" s="2" t="s">
        <v>52</v>
      </c>
      <c r="AT326" s="3"/>
      <c r="AU326" s="2" t="s">
        <v>797</v>
      </c>
      <c r="AV326" s="3">
        <v>142</v>
      </c>
    </row>
    <row r="327" spans="1:48" ht="30" customHeight="1" x14ac:dyDescent="0.3">
      <c r="A327" s="10" t="s">
        <v>332</v>
      </c>
      <c r="B327" s="10" t="s">
        <v>798</v>
      </c>
      <c r="C327" s="10" t="s">
        <v>109</v>
      </c>
      <c r="D327" s="11">
        <v>12</v>
      </c>
      <c r="E327" s="13"/>
      <c r="F327" s="13">
        <f t="shared" si="34"/>
        <v>0</v>
      </c>
      <c r="G327" s="13"/>
      <c r="H327" s="13">
        <f t="shared" si="35"/>
        <v>0</v>
      </c>
      <c r="I327" s="13"/>
      <c r="J327" s="13">
        <f t="shared" si="36"/>
        <v>0</v>
      </c>
      <c r="K327" s="13">
        <f t="shared" si="37"/>
        <v>0</v>
      </c>
      <c r="L327" s="13">
        <f t="shared" si="38"/>
        <v>0</v>
      </c>
      <c r="M327" s="10" t="s">
        <v>52</v>
      </c>
      <c r="N327" s="2" t="s">
        <v>799</v>
      </c>
      <c r="O327" s="2" t="s">
        <v>52</v>
      </c>
      <c r="P327" s="2" t="s">
        <v>52</v>
      </c>
      <c r="Q327" s="2" t="s">
        <v>699</v>
      </c>
      <c r="R327" s="2" t="s">
        <v>60</v>
      </c>
      <c r="S327" s="2" t="s">
        <v>60</v>
      </c>
      <c r="T327" s="2" t="s">
        <v>61</v>
      </c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2" t="s">
        <v>52</v>
      </c>
      <c r="AS327" s="2" t="s">
        <v>52</v>
      </c>
      <c r="AT327" s="3"/>
      <c r="AU327" s="2" t="s">
        <v>800</v>
      </c>
      <c r="AV327" s="3">
        <v>143</v>
      </c>
    </row>
    <row r="328" spans="1:48" ht="30" customHeight="1" x14ac:dyDescent="0.3">
      <c r="A328" s="10" t="s">
        <v>332</v>
      </c>
      <c r="B328" s="10" t="s">
        <v>801</v>
      </c>
      <c r="C328" s="10" t="s">
        <v>109</v>
      </c>
      <c r="D328" s="11">
        <v>9</v>
      </c>
      <c r="E328" s="13"/>
      <c r="F328" s="13">
        <f t="shared" si="34"/>
        <v>0</v>
      </c>
      <c r="G328" s="13"/>
      <c r="H328" s="13">
        <f t="shared" si="35"/>
        <v>0</v>
      </c>
      <c r="I328" s="13"/>
      <c r="J328" s="13">
        <f t="shared" si="36"/>
        <v>0</v>
      </c>
      <c r="K328" s="13">
        <f t="shared" si="37"/>
        <v>0</v>
      </c>
      <c r="L328" s="13">
        <f t="shared" si="38"/>
        <v>0</v>
      </c>
      <c r="M328" s="10" t="s">
        <v>52</v>
      </c>
      <c r="N328" s="2" t="s">
        <v>802</v>
      </c>
      <c r="O328" s="2" t="s">
        <v>52</v>
      </c>
      <c r="P328" s="2" t="s">
        <v>52</v>
      </c>
      <c r="Q328" s="2" t="s">
        <v>699</v>
      </c>
      <c r="R328" s="2" t="s">
        <v>60</v>
      </c>
      <c r="S328" s="2" t="s">
        <v>60</v>
      </c>
      <c r="T328" s="2" t="s">
        <v>61</v>
      </c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2" t="s">
        <v>52</v>
      </c>
      <c r="AS328" s="2" t="s">
        <v>52</v>
      </c>
      <c r="AT328" s="3"/>
      <c r="AU328" s="2" t="s">
        <v>803</v>
      </c>
      <c r="AV328" s="3">
        <v>144</v>
      </c>
    </row>
    <row r="329" spans="1:48" ht="30" customHeight="1" x14ac:dyDescent="0.3">
      <c r="A329" s="10" t="s">
        <v>336</v>
      </c>
      <c r="B329" s="10" t="s">
        <v>337</v>
      </c>
      <c r="C329" s="10" t="s">
        <v>329</v>
      </c>
      <c r="D329" s="11">
        <v>10</v>
      </c>
      <c r="E329" s="13"/>
      <c r="F329" s="13">
        <f t="shared" si="34"/>
        <v>0</v>
      </c>
      <c r="G329" s="13"/>
      <c r="H329" s="13">
        <f t="shared" si="35"/>
        <v>0</v>
      </c>
      <c r="I329" s="13"/>
      <c r="J329" s="13">
        <f t="shared" si="36"/>
        <v>0</v>
      </c>
      <c r="K329" s="13">
        <f t="shared" si="37"/>
        <v>0</v>
      </c>
      <c r="L329" s="13">
        <f t="shared" si="38"/>
        <v>0</v>
      </c>
      <c r="M329" s="10" t="s">
        <v>52</v>
      </c>
      <c r="N329" s="2" t="s">
        <v>338</v>
      </c>
      <c r="O329" s="2" t="s">
        <v>52</v>
      </c>
      <c r="P329" s="2" t="s">
        <v>52</v>
      </c>
      <c r="Q329" s="2" t="s">
        <v>699</v>
      </c>
      <c r="R329" s="2" t="s">
        <v>61</v>
      </c>
      <c r="S329" s="2" t="s">
        <v>60</v>
      </c>
      <c r="T329" s="2" t="s">
        <v>60</v>
      </c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2" t="s">
        <v>52</v>
      </c>
      <c r="AS329" s="2" t="s">
        <v>52</v>
      </c>
      <c r="AT329" s="3"/>
      <c r="AU329" s="2" t="s">
        <v>804</v>
      </c>
      <c r="AV329" s="3">
        <v>136</v>
      </c>
    </row>
    <row r="330" spans="1:48" ht="30" customHeight="1" x14ac:dyDescent="0.3">
      <c r="A330" s="10" t="s">
        <v>336</v>
      </c>
      <c r="B330" s="10" t="s">
        <v>665</v>
      </c>
      <c r="C330" s="10" t="s">
        <v>329</v>
      </c>
      <c r="D330" s="11">
        <v>17</v>
      </c>
      <c r="E330" s="13"/>
      <c r="F330" s="13">
        <f t="shared" si="34"/>
        <v>0</v>
      </c>
      <c r="G330" s="13"/>
      <c r="H330" s="13">
        <f t="shared" si="35"/>
        <v>0</v>
      </c>
      <c r="I330" s="13"/>
      <c r="J330" s="13">
        <f t="shared" si="36"/>
        <v>0</v>
      </c>
      <c r="K330" s="13">
        <f t="shared" si="37"/>
        <v>0</v>
      </c>
      <c r="L330" s="13">
        <f t="shared" si="38"/>
        <v>0</v>
      </c>
      <c r="M330" s="10" t="s">
        <v>52</v>
      </c>
      <c r="N330" s="2" t="s">
        <v>666</v>
      </c>
      <c r="O330" s="2" t="s">
        <v>52</v>
      </c>
      <c r="P330" s="2" t="s">
        <v>52</v>
      </c>
      <c r="Q330" s="2" t="s">
        <v>699</v>
      </c>
      <c r="R330" s="2" t="s">
        <v>61</v>
      </c>
      <c r="S330" s="2" t="s">
        <v>60</v>
      </c>
      <c r="T330" s="2" t="s">
        <v>60</v>
      </c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2" t="s">
        <v>52</v>
      </c>
      <c r="AS330" s="2" t="s">
        <v>52</v>
      </c>
      <c r="AT330" s="3"/>
      <c r="AU330" s="2" t="s">
        <v>805</v>
      </c>
      <c r="AV330" s="3">
        <v>137</v>
      </c>
    </row>
    <row r="331" spans="1:48" ht="30" customHeight="1" x14ac:dyDescent="0.3">
      <c r="A331" s="10" t="s">
        <v>340</v>
      </c>
      <c r="B331" s="10" t="s">
        <v>665</v>
      </c>
      <c r="C331" s="10" t="s">
        <v>329</v>
      </c>
      <c r="D331" s="11">
        <v>10</v>
      </c>
      <c r="E331" s="13"/>
      <c r="F331" s="13">
        <f t="shared" si="34"/>
        <v>0</v>
      </c>
      <c r="G331" s="13"/>
      <c r="H331" s="13">
        <f t="shared" si="35"/>
        <v>0</v>
      </c>
      <c r="I331" s="13"/>
      <c r="J331" s="13">
        <f t="shared" si="36"/>
        <v>0</v>
      </c>
      <c r="K331" s="13">
        <f t="shared" si="37"/>
        <v>0</v>
      </c>
      <c r="L331" s="13">
        <f t="shared" si="38"/>
        <v>0</v>
      </c>
      <c r="M331" s="10" t="s">
        <v>52</v>
      </c>
      <c r="N331" s="2" t="s">
        <v>806</v>
      </c>
      <c r="O331" s="2" t="s">
        <v>52</v>
      </c>
      <c r="P331" s="2" t="s">
        <v>52</v>
      </c>
      <c r="Q331" s="2" t="s">
        <v>699</v>
      </c>
      <c r="R331" s="2" t="s">
        <v>61</v>
      </c>
      <c r="S331" s="2" t="s">
        <v>60</v>
      </c>
      <c r="T331" s="2" t="s">
        <v>60</v>
      </c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2" t="s">
        <v>52</v>
      </c>
      <c r="AS331" s="2" t="s">
        <v>52</v>
      </c>
      <c r="AT331" s="3"/>
      <c r="AU331" s="2" t="s">
        <v>807</v>
      </c>
      <c r="AV331" s="3">
        <v>138</v>
      </c>
    </row>
    <row r="332" spans="1:48" ht="30" customHeight="1" x14ac:dyDescent="0.3">
      <c r="A332" s="10" t="s">
        <v>690</v>
      </c>
      <c r="B332" s="10" t="s">
        <v>647</v>
      </c>
      <c r="C332" s="10" t="s">
        <v>329</v>
      </c>
      <c r="D332" s="11">
        <v>13</v>
      </c>
      <c r="E332" s="13"/>
      <c r="F332" s="13">
        <f t="shared" si="34"/>
        <v>0</v>
      </c>
      <c r="G332" s="13"/>
      <c r="H332" s="13">
        <f t="shared" si="35"/>
        <v>0</v>
      </c>
      <c r="I332" s="13"/>
      <c r="J332" s="13">
        <f t="shared" si="36"/>
        <v>0</v>
      </c>
      <c r="K332" s="13">
        <f t="shared" si="37"/>
        <v>0</v>
      </c>
      <c r="L332" s="13">
        <f t="shared" si="38"/>
        <v>0</v>
      </c>
      <c r="M332" s="10" t="s">
        <v>52</v>
      </c>
      <c r="N332" s="2" t="s">
        <v>691</v>
      </c>
      <c r="O332" s="2" t="s">
        <v>52</v>
      </c>
      <c r="P332" s="2" t="s">
        <v>52</v>
      </c>
      <c r="Q332" s="2" t="s">
        <v>699</v>
      </c>
      <c r="R332" s="2" t="s">
        <v>61</v>
      </c>
      <c r="S332" s="2" t="s">
        <v>60</v>
      </c>
      <c r="T332" s="2" t="s">
        <v>60</v>
      </c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2" t="s">
        <v>52</v>
      </c>
      <c r="AS332" s="2" t="s">
        <v>52</v>
      </c>
      <c r="AT332" s="3"/>
      <c r="AU332" s="2" t="s">
        <v>808</v>
      </c>
      <c r="AV332" s="3">
        <v>133</v>
      </c>
    </row>
    <row r="333" spans="1:48" ht="30" customHeight="1" x14ac:dyDescent="0.3">
      <c r="A333" s="10" t="s">
        <v>690</v>
      </c>
      <c r="B333" s="10" t="s">
        <v>809</v>
      </c>
      <c r="C333" s="10" t="s">
        <v>329</v>
      </c>
      <c r="D333" s="11">
        <v>16</v>
      </c>
      <c r="E333" s="13"/>
      <c r="F333" s="13">
        <f t="shared" si="34"/>
        <v>0</v>
      </c>
      <c r="G333" s="13"/>
      <c r="H333" s="13">
        <f t="shared" si="35"/>
        <v>0</v>
      </c>
      <c r="I333" s="13"/>
      <c r="J333" s="13">
        <f t="shared" si="36"/>
        <v>0</v>
      </c>
      <c r="K333" s="13">
        <f t="shared" si="37"/>
        <v>0</v>
      </c>
      <c r="L333" s="13">
        <f t="shared" si="38"/>
        <v>0</v>
      </c>
      <c r="M333" s="10" t="s">
        <v>52</v>
      </c>
      <c r="N333" s="2" t="s">
        <v>810</v>
      </c>
      <c r="O333" s="2" t="s">
        <v>52</v>
      </c>
      <c r="P333" s="2" t="s">
        <v>52</v>
      </c>
      <c r="Q333" s="2" t="s">
        <v>699</v>
      </c>
      <c r="R333" s="2" t="s">
        <v>61</v>
      </c>
      <c r="S333" s="2" t="s">
        <v>60</v>
      </c>
      <c r="T333" s="2" t="s">
        <v>60</v>
      </c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2" t="s">
        <v>52</v>
      </c>
      <c r="AS333" s="2" t="s">
        <v>52</v>
      </c>
      <c r="AT333" s="3"/>
      <c r="AU333" s="2" t="s">
        <v>811</v>
      </c>
      <c r="AV333" s="3">
        <v>134</v>
      </c>
    </row>
    <row r="334" spans="1:48" ht="30" customHeight="1" x14ac:dyDescent="0.3">
      <c r="A334" s="10" t="s">
        <v>690</v>
      </c>
      <c r="B334" s="10" t="s">
        <v>788</v>
      </c>
      <c r="C334" s="10" t="s">
        <v>329</v>
      </c>
      <c r="D334" s="11">
        <v>23</v>
      </c>
      <c r="E334" s="13"/>
      <c r="F334" s="13">
        <f t="shared" si="34"/>
        <v>0</v>
      </c>
      <c r="G334" s="13"/>
      <c r="H334" s="13">
        <f t="shared" si="35"/>
        <v>0</v>
      </c>
      <c r="I334" s="13"/>
      <c r="J334" s="13">
        <f t="shared" si="36"/>
        <v>0</v>
      </c>
      <c r="K334" s="13">
        <f t="shared" si="37"/>
        <v>0</v>
      </c>
      <c r="L334" s="13">
        <f t="shared" si="38"/>
        <v>0</v>
      </c>
      <c r="M334" s="10" t="s">
        <v>52</v>
      </c>
      <c r="N334" s="2" t="s">
        <v>812</v>
      </c>
      <c r="O334" s="2" t="s">
        <v>52</v>
      </c>
      <c r="P334" s="2" t="s">
        <v>52</v>
      </c>
      <c r="Q334" s="2" t="s">
        <v>699</v>
      </c>
      <c r="R334" s="2" t="s">
        <v>61</v>
      </c>
      <c r="S334" s="2" t="s">
        <v>60</v>
      </c>
      <c r="T334" s="2" t="s">
        <v>60</v>
      </c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2" t="s">
        <v>52</v>
      </c>
      <c r="AS334" s="2" t="s">
        <v>52</v>
      </c>
      <c r="AT334" s="3"/>
      <c r="AU334" s="2" t="s">
        <v>813</v>
      </c>
      <c r="AV334" s="3">
        <v>135</v>
      </c>
    </row>
    <row r="335" spans="1:48" ht="30" customHeight="1" x14ac:dyDescent="0.3">
      <c r="A335" s="10" t="s">
        <v>74</v>
      </c>
      <c r="B335" s="10" t="s">
        <v>75</v>
      </c>
      <c r="C335" s="10" t="s">
        <v>76</v>
      </c>
      <c r="D335" s="11">
        <v>1.23</v>
      </c>
      <c r="E335" s="13"/>
      <c r="F335" s="13">
        <f t="shared" si="34"/>
        <v>0</v>
      </c>
      <c r="G335" s="13"/>
      <c r="H335" s="13">
        <f t="shared" si="35"/>
        <v>0</v>
      </c>
      <c r="I335" s="13"/>
      <c r="J335" s="13">
        <f t="shared" si="36"/>
        <v>0</v>
      </c>
      <c r="K335" s="13">
        <f t="shared" si="37"/>
        <v>0</v>
      </c>
      <c r="L335" s="13">
        <f t="shared" si="38"/>
        <v>0</v>
      </c>
      <c r="M335" s="10" t="s">
        <v>52</v>
      </c>
      <c r="N335" s="2" t="s">
        <v>77</v>
      </c>
      <c r="O335" s="2" t="s">
        <v>52</v>
      </c>
      <c r="P335" s="2" t="s">
        <v>52</v>
      </c>
      <c r="Q335" s="2" t="s">
        <v>699</v>
      </c>
      <c r="R335" s="2" t="s">
        <v>60</v>
      </c>
      <c r="S335" s="2" t="s">
        <v>60</v>
      </c>
      <c r="T335" s="2" t="s">
        <v>61</v>
      </c>
      <c r="U335" s="3"/>
      <c r="V335" s="3"/>
      <c r="W335" s="3"/>
      <c r="X335" s="3"/>
      <c r="Y335" s="3">
        <v>2</v>
      </c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2" t="s">
        <v>52</v>
      </c>
      <c r="AS335" s="2" t="s">
        <v>52</v>
      </c>
      <c r="AT335" s="3"/>
      <c r="AU335" s="2" t="s">
        <v>814</v>
      </c>
      <c r="AV335" s="3">
        <v>160</v>
      </c>
    </row>
    <row r="336" spans="1:48" ht="30" customHeight="1" x14ac:dyDescent="0.3">
      <c r="A336" s="10" t="s">
        <v>372</v>
      </c>
      <c r="B336" s="10" t="s">
        <v>75</v>
      </c>
      <c r="C336" s="10" t="s">
        <v>76</v>
      </c>
      <c r="D336" s="11">
        <v>2.41</v>
      </c>
      <c r="E336" s="13"/>
      <c r="F336" s="13">
        <f t="shared" si="34"/>
        <v>0</v>
      </c>
      <c r="G336" s="13"/>
      <c r="H336" s="13">
        <f t="shared" si="35"/>
        <v>0</v>
      </c>
      <c r="I336" s="13"/>
      <c r="J336" s="13">
        <f t="shared" si="36"/>
        <v>0</v>
      </c>
      <c r="K336" s="13">
        <f t="shared" si="37"/>
        <v>0</v>
      </c>
      <c r="L336" s="13">
        <f t="shared" si="38"/>
        <v>0</v>
      </c>
      <c r="M336" s="10" t="s">
        <v>52</v>
      </c>
      <c r="N336" s="2" t="s">
        <v>373</v>
      </c>
      <c r="O336" s="2" t="s">
        <v>52</v>
      </c>
      <c r="P336" s="2" t="s">
        <v>52</v>
      </c>
      <c r="Q336" s="2" t="s">
        <v>699</v>
      </c>
      <c r="R336" s="2" t="s">
        <v>60</v>
      </c>
      <c r="S336" s="2" t="s">
        <v>60</v>
      </c>
      <c r="T336" s="2" t="s">
        <v>61</v>
      </c>
      <c r="U336" s="3"/>
      <c r="V336" s="3"/>
      <c r="W336" s="3"/>
      <c r="X336" s="3"/>
      <c r="Y336" s="3">
        <v>2</v>
      </c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2" t="s">
        <v>52</v>
      </c>
      <c r="AS336" s="2" t="s">
        <v>52</v>
      </c>
      <c r="AT336" s="3"/>
      <c r="AU336" s="2" t="s">
        <v>815</v>
      </c>
      <c r="AV336" s="3">
        <v>161</v>
      </c>
    </row>
    <row r="337" spans="1:48" ht="30" customHeight="1" x14ac:dyDescent="0.3">
      <c r="A337" s="10" t="s">
        <v>85</v>
      </c>
      <c r="B337" s="10" t="s">
        <v>86</v>
      </c>
      <c r="C337" s="10" t="s">
        <v>87</v>
      </c>
      <c r="D337" s="11">
        <v>1</v>
      </c>
      <c r="E337" s="13"/>
      <c r="F337" s="13">
        <f t="shared" si="34"/>
        <v>0</v>
      </c>
      <c r="G337" s="13"/>
      <c r="H337" s="13">
        <f t="shared" si="35"/>
        <v>0</v>
      </c>
      <c r="I337" s="13"/>
      <c r="J337" s="13">
        <f t="shared" si="36"/>
        <v>0</v>
      </c>
      <c r="K337" s="13">
        <f t="shared" si="37"/>
        <v>0</v>
      </c>
      <c r="L337" s="13">
        <f t="shared" si="38"/>
        <v>0</v>
      </c>
      <c r="M337" s="10" t="s">
        <v>52</v>
      </c>
      <c r="N337" s="2" t="s">
        <v>375</v>
      </c>
      <c r="O337" s="2" t="s">
        <v>52</v>
      </c>
      <c r="P337" s="2" t="s">
        <v>52</v>
      </c>
      <c r="Q337" s="2" t="s">
        <v>699</v>
      </c>
      <c r="R337" s="2" t="s">
        <v>60</v>
      </c>
      <c r="S337" s="2" t="s">
        <v>60</v>
      </c>
      <c r="T337" s="2" t="s">
        <v>60</v>
      </c>
      <c r="U337" s="3">
        <v>1</v>
      </c>
      <c r="V337" s="3">
        <v>0</v>
      </c>
      <c r="W337" s="3">
        <v>0.02</v>
      </c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2" t="s">
        <v>52</v>
      </c>
      <c r="AS337" s="2" t="s">
        <v>52</v>
      </c>
      <c r="AT337" s="3"/>
      <c r="AU337" s="2" t="s">
        <v>816</v>
      </c>
      <c r="AV337" s="3">
        <v>502</v>
      </c>
    </row>
    <row r="338" spans="1:48" ht="30" customHeight="1" x14ac:dyDescent="0.3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</row>
    <row r="339" spans="1:48" ht="30" customHeight="1" x14ac:dyDescent="0.3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</row>
    <row r="340" spans="1:48" ht="30" customHeight="1" x14ac:dyDescent="0.3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</row>
    <row r="341" spans="1:48" ht="30" customHeight="1" x14ac:dyDescent="0.3">
      <c r="A341" s="10" t="s">
        <v>90</v>
      </c>
      <c r="B341" s="11"/>
      <c r="C341" s="11"/>
      <c r="D341" s="11"/>
      <c r="E341" s="11"/>
      <c r="F341" s="13">
        <f>SUM(F291:F340)</f>
        <v>0</v>
      </c>
      <c r="G341" s="11"/>
      <c r="H341" s="13">
        <f>SUM(H291:H340)</f>
        <v>0</v>
      </c>
      <c r="I341" s="11"/>
      <c r="J341" s="13">
        <f>SUM(J291:J340)</f>
        <v>0</v>
      </c>
      <c r="K341" s="11"/>
      <c r="L341" s="13">
        <f>SUM(L291:L340)</f>
        <v>0</v>
      </c>
      <c r="M341" s="11"/>
      <c r="N341" t="s">
        <v>91</v>
      </c>
    </row>
    <row r="342" spans="1:48" ht="30" customHeight="1" x14ac:dyDescent="0.3">
      <c r="A342" s="10" t="s">
        <v>817</v>
      </c>
      <c r="B342" s="10" t="s">
        <v>52</v>
      </c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3"/>
      <c r="O342" s="3"/>
      <c r="P342" s="3"/>
      <c r="Q342" s="2" t="s">
        <v>818</v>
      </c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</row>
    <row r="343" spans="1:48" ht="30" customHeight="1" x14ac:dyDescent="0.3">
      <c r="A343" s="10" t="s">
        <v>594</v>
      </c>
      <c r="B343" s="10" t="s">
        <v>819</v>
      </c>
      <c r="C343" s="10" t="s">
        <v>118</v>
      </c>
      <c r="D343" s="11">
        <v>9</v>
      </c>
      <c r="E343" s="13"/>
      <c r="F343" s="13">
        <f t="shared" ref="F343:F362" si="39">TRUNC(E343*D343, 0)</f>
        <v>0</v>
      </c>
      <c r="G343" s="13"/>
      <c r="H343" s="13">
        <f t="shared" ref="H343:H362" si="40">TRUNC(G343*D343, 0)</f>
        <v>0</v>
      </c>
      <c r="I343" s="13"/>
      <c r="J343" s="13">
        <f t="shared" ref="J343:J362" si="41">TRUNC(I343*D343, 0)</f>
        <v>0</v>
      </c>
      <c r="K343" s="13">
        <f t="shared" ref="K343:K362" si="42">TRUNC(E343+G343+I343, 0)</f>
        <v>0</v>
      </c>
      <c r="L343" s="13">
        <f t="shared" ref="L343:L362" si="43">TRUNC(F343+H343+J343, 0)</f>
        <v>0</v>
      </c>
      <c r="M343" s="10" t="s">
        <v>52</v>
      </c>
      <c r="N343" s="2" t="s">
        <v>820</v>
      </c>
      <c r="O343" s="2" t="s">
        <v>52</v>
      </c>
      <c r="P343" s="2" t="s">
        <v>52</v>
      </c>
      <c r="Q343" s="2" t="s">
        <v>818</v>
      </c>
      <c r="R343" s="2" t="s">
        <v>60</v>
      </c>
      <c r="S343" s="2" t="s">
        <v>60</v>
      </c>
      <c r="T343" s="2" t="s">
        <v>61</v>
      </c>
      <c r="U343" s="3"/>
      <c r="V343" s="3"/>
      <c r="W343" s="3"/>
      <c r="X343" s="3">
        <v>1</v>
      </c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2" t="s">
        <v>52</v>
      </c>
      <c r="AS343" s="2" t="s">
        <v>52</v>
      </c>
      <c r="AT343" s="3"/>
      <c r="AU343" s="2" t="s">
        <v>821</v>
      </c>
      <c r="AV343" s="3">
        <v>54</v>
      </c>
    </row>
    <row r="344" spans="1:48" ht="30" customHeight="1" x14ac:dyDescent="0.3">
      <c r="A344" s="10" t="s">
        <v>594</v>
      </c>
      <c r="B344" s="10" t="s">
        <v>822</v>
      </c>
      <c r="C344" s="10" t="s">
        <v>118</v>
      </c>
      <c r="D344" s="11">
        <v>5</v>
      </c>
      <c r="E344" s="13"/>
      <c r="F344" s="13">
        <f t="shared" si="39"/>
        <v>0</v>
      </c>
      <c r="G344" s="13"/>
      <c r="H344" s="13">
        <f t="shared" si="40"/>
        <v>0</v>
      </c>
      <c r="I344" s="13"/>
      <c r="J344" s="13">
        <f t="shared" si="41"/>
        <v>0</v>
      </c>
      <c r="K344" s="13">
        <f t="shared" si="42"/>
        <v>0</v>
      </c>
      <c r="L344" s="13">
        <f t="shared" si="43"/>
        <v>0</v>
      </c>
      <c r="M344" s="10" t="s">
        <v>52</v>
      </c>
      <c r="N344" s="2" t="s">
        <v>823</v>
      </c>
      <c r="O344" s="2" t="s">
        <v>52</v>
      </c>
      <c r="P344" s="2" t="s">
        <v>52</v>
      </c>
      <c r="Q344" s="2" t="s">
        <v>818</v>
      </c>
      <c r="R344" s="2" t="s">
        <v>60</v>
      </c>
      <c r="S344" s="2" t="s">
        <v>60</v>
      </c>
      <c r="T344" s="2" t="s">
        <v>61</v>
      </c>
      <c r="U344" s="3"/>
      <c r="V344" s="3"/>
      <c r="W344" s="3"/>
      <c r="X344" s="3">
        <v>1</v>
      </c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2" t="s">
        <v>52</v>
      </c>
      <c r="AS344" s="2" t="s">
        <v>52</v>
      </c>
      <c r="AT344" s="3"/>
      <c r="AU344" s="2" t="s">
        <v>824</v>
      </c>
      <c r="AV344" s="3">
        <v>55</v>
      </c>
    </row>
    <row r="345" spans="1:48" ht="30" customHeight="1" x14ac:dyDescent="0.3">
      <c r="A345" s="10" t="s">
        <v>267</v>
      </c>
      <c r="B345" s="10" t="s">
        <v>268</v>
      </c>
      <c r="C345" s="10" t="s">
        <v>87</v>
      </c>
      <c r="D345" s="11">
        <v>1</v>
      </c>
      <c r="E345" s="13"/>
      <c r="F345" s="13">
        <f t="shared" si="39"/>
        <v>0</v>
      </c>
      <c r="G345" s="13"/>
      <c r="H345" s="13">
        <f t="shared" si="40"/>
        <v>0</v>
      </c>
      <c r="I345" s="13"/>
      <c r="J345" s="13">
        <f t="shared" si="41"/>
        <v>0</v>
      </c>
      <c r="K345" s="13">
        <f t="shared" si="42"/>
        <v>0</v>
      </c>
      <c r="L345" s="13">
        <f t="shared" si="43"/>
        <v>0</v>
      </c>
      <c r="M345" s="10" t="s">
        <v>52</v>
      </c>
      <c r="N345" s="2" t="s">
        <v>88</v>
      </c>
      <c r="O345" s="2" t="s">
        <v>52</v>
      </c>
      <c r="P345" s="2" t="s">
        <v>52</v>
      </c>
      <c r="Q345" s="2" t="s">
        <v>818</v>
      </c>
      <c r="R345" s="2" t="s">
        <v>60</v>
      </c>
      <c r="S345" s="2" t="s">
        <v>60</v>
      </c>
      <c r="T345" s="2" t="s">
        <v>60</v>
      </c>
      <c r="U345" s="3">
        <v>0</v>
      </c>
      <c r="V345" s="3">
        <v>0</v>
      </c>
      <c r="W345" s="3">
        <v>0.03</v>
      </c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2" t="s">
        <v>52</v>
      </c>
      <c r="AS345" s="2" t="s">
        <v>52</v>
      </c>
      <c r="AT345" s="3"/>
      <c r="AU345" s="2" t="s">
        <v>825</v>
      </c>
      <c r="AV345" s="3">
        <v>503</v>
      </c>
    </row>
    <row r="346" spans="1:48" ht="30" customHeight="1" x14ac:dyDescent="0.3">
      <c r="A346" s="10" t="s">
        <v>605</v>
      </c>
      <c r="B346" s="10" t="s">
        <v>612</v>
      </c>
      <c r="C346" s="10" t="s">
        <v>109</v>
      </c>
      <c r="D346" s="11">
        <v>1</v>
      </c>
      <c r="E346" s="13"/>
      <c r="F346" s="13">
        <f t="shared" si="39"/>
        <v>0</v>
      </c>
      <c r="G346" s="13"/>
      <c r="H346" s="13">
        <f t="shared" si="40"/>
        <v>0</v>
      </c>
      <c r="I346" s="13"/>
      <c r="J346" s="13">
        <f t="shared" si="41"/>
        <v>0</v>
      </c>
      <c r="K346" s="13">
        <f t="shared" si="42"/>
        <v>0</v>
      </c>
      <c r="L346" s="13">
        <f t="shared" si="43"/>
        <v>0</v>
      </c>
      <c r="M346" s="10" t="s">
        <v>52</v>
      </c>
      <c r="N346" s="2" t="s">
        <v>613</v>
      </c>
      <c r="O346" s="2" t="s">
        <v>52</v>
      </c>
      <c r="P346" s="2" t="s">
        <v>52</v>
      </c>
      <c r="Q346" s="2" t="s">
        <v>818</v>
      </c>
      <c r="R346" s="2" t="s">
        <v>60</v>
      </c>
      <c r="S346" s="2" t="s">
        <v>60</v>
      </c>
      <c r="T346" s="2" t="s">
        <v>61</v>
      </c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2" t="s">
        <v>52</v>
      </c>
      <c r="AS346" s="2" t="s">
        <v>52</v>
      </c>
      <c r="AT346" s="3"/>
      <c r="AU346" s="2" t="s">
        <v>826</v>
      </c>
      <c r="AV346" s="3">
        <v>56</v>
      </c>
    </row>
    <row r="347" spans="1:48" ht="30" customHeight="1" x14ac:dyDescent="0.3">
      <c r="A347" s="10" t="s">
        <v>605</v>
      </c>
      <c r="B347" s="10" t="s">
        <v>827</v>
      </c>
      <c r="C347" s="10" t="s">
        <v>109</v>
      </c>
      <c r="D347" s="11">
        <v>5</v>
      </c>
      <c r="E347" s="13"/>
      <c r="F347" s="13">
        <f t="shared" si="39"/>
        <v>0</v>
      </c>
      <c r="G347" s="13"/>
      <c r="H347" s="13">
        <f t="shared" si="40"/>
        <v>0</v>
      </c>
      <c r="I347" s="13"/>
      <c r="J347" s="13">
        <f t="shared" si="41"/>
        <v>0</v>
      </c>
      <c r="K347" s="13">
        <f t="shared" si="42"/>
        <v>0</v>
      </c>
      <c r="L347" s="13">
        <f t="shared" si="43"/>
        <v>0</v>
      </c>
      <c r="M347" s="10" t="s">
        <v>52</v>
      </c>
      <c r="N347" s="2" t="s">
        <v>828</v>
      </c>
      <c r="O347" s="2" t="s">
        <v>52</v>
      </c>
      <c r="P347" s="2" t="s">
        <v>52</v>
      </c>
      <c r="Q347" s="2" t="s">
        <v>818</v>
      </c>
      <c r="R347" s="2" t="s">
        <v>60</v>
      </c>
      <c r="S347" s="2" t="s">
        <v>60</v>
      </c>
      <c r="T347" s="2" t="s">
        <v>61</v>
      </c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2" t="s">
        <v>52</v>
      </c>
      <c r="AS347" s="2" t="s">
        <v>52</v>
      </c>
      <c r="AT347" s="3"/>
      <c r="AU347" s="2" t="s">
        <v>829</v>
      </c>
      <c r="AV347" s="3">
        <v>68</v>
      </c>
    </row>
    <row r="348" spans="1:48" ht="30" customHeight="1" x14ac:dyDescent="0.3">
      <c r="A348" s="10" t="s">
        <v>605</v>
      </c>
      <c r="B348" s="10" t="s">
        <v>830</v>
      </c>
      <c r="C348" s="10" t="s">
        <v>109</v>
      </c>
      <c r="D348" s="11">
        <v>5</v>
      </c>
      <c r="E348" s="13"/>
      <c r="F348" s="13">
        <f t="shared" si="39"/>
        <v>0</v>
      </c>
      <c r="G348" s="13"/>
      <c r="H348" s="13">
        <f t="shared" si="40"/>
        <v>0</v>
      </c>
      <c r="I348" s="13"/>
      <c r="J348" s="13">
        <f t="shared" si="41"/>
        <v>0</v>
      </c>
      <c r="K348" s="13">
        <f t="shared" si="42"/>
        <v>0</v>
      </c>
      <c r="L348" s="13">
        <f t="shared" si="43"/>
        <v>0</v>
      </c>
      <c r="M348" s="10" t="s">
        <v>52</v>
      </c>
      <c r="N348" s="2" t="s">
        <v>831</v>
      </c>
      <c r="O348" s="2" t="s">
        <v>52</v>
      </c>
      <c r="P348" s="2" t="s">
        <v>52</v>
      </c>
      <c r="Q348" s="2" t="s">
        <v>818</v>
      </c>
      <c r="R348" s="2" t="s">
        <v>60</v>
      </c>
      <c r="S348" s="2" t="s">
        <v>60</v>
      </c>
      <c r="T348" s="2" t="s">
        <v>61</v>
      </c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2" t="s">
        <v>52</v>
      </c>
      <c r="AS348" s="2" t="s">
        <v>52</v>
      </c>
      <c r="AT348" s="3"/>
      <c r="AU348" s="2" t="s">
        <v>832</v>
      </c>
      <c r="AV348" s="3">
        <v>69</v>
      </c>
    </row>
    <row r="349" spans="1:48" ht="30" customHeight="1" x14ac:dyDescent="0.3">
      <c r="A349" s="10" t="s">
        <v>833</v>
      </c>
      <c r="B349" s="10" t="s">
        <v>834</v>
      </c>
      <c r="C349" s="10" t="s">
        <v>118</v>
      </c>
      <c r="D349" s="11">
        <v>11</v>
      </c>
      <c r="E349" s="13"/>
      <c r="F349" s="13">
        <f t="shared" si="39"/>
        <v>0</v>
      </c>
      <c r="G349" s="13"/>
      <c r="H349" s="13">
        <f t="shared" si="40"/>
        <v>0</v>
      </c>
      <c r="I349" s="13"/>
      <c r="J349" s="13">
        <f t="shared" si="41"/>
        <v>0</v>
      </c>
      <c r="K349" s="13">
        <f t="shared" si="42"/>
        <v>0</v>
      </c>
      <c r="L349" s="13">
        <f t="shared" si="43"/>
        <v>0</v>
      </c>
      <c r="M349" s="10" t="s">
        <v>52</v>
      </c>
      <c r="N349" s="2" t="s">
        <v>835</v>
      </c>
      <c r="O349" s="2" t="s">
        <v>52</v>
      </c>
      <c r="P349" s="2" t="s">
        <v>52</v>
      </c>
      <c r="Q349" s="2" t="s">
        <v>818</v>
      </c>
      <c r="R349" s="2" t="s">
        <v>60</v>
      </c>
      <c r="S349" s="2" t="s">
        <v>60</v>
      </c>
      <c r="T349" s="2" t="s">
        <v>61</v>
      </c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2" t="s">
        <v>52</v>
      </c>
      <c r="AS349" s="2" t="s">
        <v>52</v>
      </c>
      <c r="AT349" s="3"/>
      <c r="AU349" s="2" t="s">
        <v>836</v>
      </c>
      <c r="AV349" s="3">
        <v>57</v>
      </c>
    </row>
    <row r="350" spans="1:48" ht="30" customHeight="1" x14ac:dyDescent="0.3">
      <c r="A350" s="10" t="s">
        <v>837</v>
      </c>
      <c r="B350" s="10" t="s">
        <v>788</v>
      </c>
      <c r="C350" s="10" t="s">
        <v>109</v>
      </c>
      <c r="D350" s="11">
        <v>22</v>
      </c>
      <c r="E350" s="13"/>
      <c r="F350" s="13">
        <f t="shared" si="39"/>
        <v>0</v>
      </c>
      <c r="G350" s="13"/>
      <c r="H350" s="13">
        <f t="shared" si="40"/>
        <v>0</v>
      </c>
      <c r="I350" s="13"/>
      <c r="J350" s="13">
        <f t="shared" si="41"/>
        <v>0</v>
      </c>
      <c r="K350" s="13">
        <f t="shared" si="42"/>
        <v>0</v>
      </c>
      <c r="L350" s="13">
        <f t="shared" si="43"/>
        <v>0</v>
      </c>
      <c r="M350" s="10" t="s">
        <v>52</v>
      </c>
      <c r="N350" s="2" t="s">
        <v>838</v>
      </c>
      <c r="O350" s="2" t="s">
        <v>52</v>
      </c>
      <c r="P350" s="2" t="s">
        <v>52</v>
      </c>
      <c r="Q350" s="2" t="s">
        <v>818</v>
      </c>
      <c r="R350" s="2" t="s">
        <v>60</v>
      </c>
      <c r="S350" s="2" t="s">
        <v>60</v>
      </c>
      <c r="T350" s="2" t="s">
        <v>61</v>
      </c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2" t="s">
        <v>52</v>
      </c>
      <c r="AS350" s="2" t="s">
        <v>52</v>
      </c>
      <c r="AT350" s="3"/>
      <c r="AU350" s="2" t="s">
        <v>839</v>
      </c>
      <c r="AV350" s="3">
        <v>58</v>
      </c>
    </row>
    <row r="351" spans="1:48" ht="30" customHeight="1" x14ac:dyDescent="0.3">
      <c r="A351" s="10" t="s">
        <v>646</v>
      </c>
      <c r="B351" s="10" t="s">
        <v>788</v>
      </c>
      <c r="C351" s="10" t="s">
        <v>109</v>
      </c>
      <c r="D351" s="11">
        <v>1</v>
      </c>
      <c r="E351" s="13"/>
      <c r="F351" s="13">
        <f t="shared" si="39"/>
        <v>0</v>
      </c>
      <c r="G351" s="13"/>
      <c r="H351" s="13">
        <f t="shared" si="40"/>
        <v>0</v>
      </c>
      <c r="I351" s="13"/>
      <c r="J351" s="13">
        <f t="shared" si="41"/>
        <v>0</v>
      </c>
      <c r="K351" s="13">
        <f t="shared" si="42"/>
        <v>0</v>
      </c>
      <c r="L351" s="13">
        <f t="shared" si="43"/>
        <v>0</v>
      </c>
      <c r="M351" s="10" t="s">
        <v>52</v>
      </c>
      <c r="N351" s="2" t="s">
        <v>789</v>
      </c>
      <c r="O351" s="2" t="s">
        <v>52</v>
      </c>
      <c r="P351" s="2" t="s">
        <v>52</v>
      </c>
      <c r="Q351" s="2" t="s">
        <v>818</v>
      </c>
      <c r="R351" s="2" t="s">
        <v>60</v>
      </c>
      <c r="S351" s="2" t="s">
        <v>60</v>
      </c>
      <c r="T351" s="2" t="s">
        <v>61</v>
      </c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2" t="s">
        <v>52</v>
      </c>
      <c r="AS351" s="2" t="s">
        <v>52</v>
      </c>
      <c r="AT351" s="3"/>
      <c r="AU351" s="2" t="s">
        <v>840</v>
      </c>
      <c r="AV351" s="3">
        <v>59</v>
      </c>
    </row>
    <row r="352" spans="1:48" ht="30" customHeight="1" x14ac:dyDescent="0.3">
      <c r="A352" s="10" t="s">
        <v>646</v>
      </c>
      <c r="B352" s="10" t="s">
        <v>841</v>
      </c>
      <c r="C352" s="10" t="s">
        <v>109</v>
      </c>
      <c r="D352" s="11">
        <v>5</v>
      </c>
      <c r="E352" s="13"/>
      <c r="F352" s="13">
        <f t="shared" si="39"/>
        <v>0</v>
      </c>
      <c r="G352" s="13"/>
      <c r="H352" s="13">
        <f t="shared" si="40"/>
        <v>0</v>
      </c>
      <c r="I352" s="13"/>
      <c r="J352" s="13">
        <f t="shared" si="41"/>
        <v>0</v>
      </c>
      <c r="K352" s="13">
        <f t="shared" si="42"/>
        <v>0</v>
      </c>
      <c r="L352" s="13">
        <f t="shared" si="43"/>
        <v>0</v>
      </c>
      <c r="M352" s="10" t="s">
        <v>52</v>
      </c>
      <c r="N352" s="2" t="s">
        <v>842</v>
      </c>
      <c r="O352" s="2" t="s">
        <v>52</v>
      </c>
      <c r="P352" s="2" t="s">
        <v>52</v>
      </c>
      <c r="Q352" s="2" t="s">
        <v>818</v>
      </c>
      <c r="R352" s="2" t="s">
        <v>60</v>
      </c>
      <c r="S352" s="2" t="s">
        <v>60</v>
      </c>
      <c r="T352" s="2" t="s">
        <v>61</v>
      </c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2" t="s">
        <v>52</v>
      </c>
      <c r="AS352" s="2" t="s">
        <v>52</v>
      </c>
      <c r="AT352" s="3"/>
      <c r="AU352" s="2" t="s">
        <v>843</v>
      </c>
      <c r="AV352" s="3">
        <v>61</v>
      </c>
    </row>
    <row r="353" spans="1:48" ht="30" customHeight="1" x14ac:dyDescent="0.3">
      <c r="A353" s="10" t="s">
        <v>332</v>
      </c>
      <c r="B353" s="10" t="s">
        <v>801</v>
      </c>
      <c r="C353" s="10" t="s">
        <v>109</v>
      </c>
      <c r="D353" s="11">
        <v>1</v>
      </c>
      <c r="E353" s="13"/>
      <c r="F353" s="13">
        <f t="shared" si="39"/>
        <v>0</v>
      </c>
      <c r="G353" s="13"/>
      <c r="H353" s="13">
        <f t="shared" si="40"/>
        <v>0</v>
      </c>
      <c r="I353" s="13"/>
      <c r="J353" s="13">
        <f t="shared" si="41"/>
        <v>0</v>
      </c>
      <c r="K353" s="13">
        <f t="shared" si="42"/>
        <v>0</v>
      </c>
      <c r="L353" s="13">
        <f t="shared" si="43"/>
        <v>0</v>
      </c>
      <c r="M353" s="10" t="s">
        <v>52</v>
      </c>
      <c r="N353" s="2" t="s">
        <v>802</v>
      </c>
      <c r="O353" s="2" t="s">
        <v>52</v>
      </c>
      <c r="P353" s="2" t="s">
        <v>52</v>
      </c>
      <c r="Q353" s="2" t="s">
        <v>818</v>
      </c>
      <c r="R353" s="2" t="s">
        <v>60</v>
      </c>
      <c r="S353" s="2" t="s">
        <v>60</v>
      </c>
      <c r="T353" s="2" t="s">
        <v>61</v>
      </c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2" t="s">
        <v>52</v>
      </c>
      <c r="AS353" s="2" t="s">
        <v>52</v>
      </c>
      <c r="AT353" s="3"/>
      <c r="AU353" s="2" t="s">
        <v>844</v>
      </c>
      <c r="AV353" s="3">
        <v>66</v>
      </c>
    </row>
    <row r="354" spans="1:48" ht="30" customHeight="1" x14ac:dyDescent="0.3">
      <c r="A354" s="10" t="s">
        <v>332</v>
      </c>
      <c r="B354" s="10" t="s">
        <v>845</v>
      </c>
      <c r="C354" s="10" t="s">
        <v>109</v>
      </c>
      <c r="D354" s="11">
        <v>5</v>
      </c>
      <c r="E354" s="13"/>
      <c r="F354" s="13">
        <f t="shared" si="39"/>
        <v>0</v>
      </c>
      <c r="G354" s="13"/>
      <c r="H354" s="13">
        <f t="shared" si="40"/>
        <v>0</v>
      </c>
      <c r="I354" s="13"/>
      <c r="J354" s="13">
        <f t="shared" si="41"/>
        <v>0</v>
      </c>
      <c r="K354" s="13">
        <f t="shared" si="42"/>
        <v>0</v>
      </c>
      <c r="L354" s="13">
        <f t="shared" si="43"/>
        <v>0</v>
      </c>
      <c r="M354" s="10" t="s">
        <v>52</v>
      </c>
      <c r="N354" s="2" t="s">
        <v>846</v>
      </c>
      <c r="O354" s="2" t="s">
        <v>52</v>
      </c>
      <c r="P354" s="2" t="s">
        <v>52</v>
      </c>
      <c r="Q354" s="2" t="s">
        <v>818</v>
      </c>
      <c r="R354" s="2" t="s">
        <v>60</v>
      </c>
      <c r="S354" s="2" t="s">
        <v>60</v>
      </c>
      <c r="T354" s="2" t="s">
        <v>61</v>
      </c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2" t="s">
        <v>52</v>
      </c>
      <c r="AS354" s="2" t="s">
        <v>52</v>
      </c>
      <c r="AT354" s="3"/>
      <c r="AU354" s="2" t="s">
        <v>847</v>
      </c>
      <c r="AV354" s="3">
        <v>67</v>
      </c>
    </row>
    <row r="355" spans="1:48" ht="30" customHeight="1" x14ac:dyDescent="0.3">
      <c r="A355" s="10" t="s">
        <v>340</v>
      </c>
      <c r="B355" s="10" t="s">
        <v>665</v>
      </c>
      <c r="C355" s="10" t="s">
        <v>329</v>
      </c>
      <c r="D355" s="11">
        <v>1</v>
      </c>
      <c r="E355" s="13"/>
      <c r="F355" s="13">
        <f t="shared" si="39"/>
        <v>0</v>
      </c>
      <c r="G355" s="13"/>
      <c r="H355" s="13">
        <f t="shared" si="40"/>
        <v>0</v>
      </c>
      <c r="I355" s="13"/>
      <c r="J355" s="13">
        <f t="shared" si="41"/>
        <v>0</v>
      </c>
      <c r="K355" s="13">
        <f t="shared" si="42"/>
        <v>0</v>
      </c>
      <c r="L355" s="13">
        <f t="shared" si="43"/>
        <v>0</v>
      </c>
      <c r="M355" s="10" t="s">
        <v>52</v>
      </c>
      <c r="N355" s="2" t="s">
        <v>806</v>
      </c>
      <c r="O355" s="2" t="s">
        <v>52</v>
      </c>
      <c r="P355" s="2" t="s">
        <v>52</v>
      </c>
      <c r="Q355" s="2" t="s">
        <v>818</v>
      </c>
      <c r="R355" s="2" t="s">
        <v>61</v>
      </c>
      <c r="S355" s="2" t="s">
        <v>60</v>
      </c>
      <c r="T355" s="2" t="s">
        <v>60</v>
      </c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2" t="s">
        <v>52</v>
      </c>
      <c r="AS355" s="2" t="s">
        <v>52</v>
      </c>
      <c r="AT355" s="3"/>
      <c r="AU355" s="2" t="s">
        <v>848</v>
      </c>
      <c r="AV355" s="3">
        <v>64</v>
      </c>
    </row>
    <row r="356" spans="1:48" ht="30" customHeight="1" x14ac:dyDescent="0.3">
      <c r="A356" s="10" t="s">
        <v>340</v>
      </c>
      <c r="B356" s="10" t="s">
        <v>849</v>
      </c>
      <c r="C356" s="10" t="s">
        <v>329</v>
      </c>
      <c r="D356" s="11">
        <v>5</v>
      </c>
      <c r="E356" s="13"/>
      <c r="F356" s="13">
        <f t="shared" si="39"/>
        <v>0</v>
      </c>
      <c r="G356" s="13"/>
      <c r="H356" s="13">
        <f t="shared" si="40"/>
        <v>0</v>
      </c>
      <c r="I356" s="13"/>
      <c r="J356" s="13">
        <f t="shared" si="41"/>
        <v>0</v>
      </c>
      <c r="K356" s="13">
        <f t="shared" si="42"/>
        <v>0</v>
      </c>
      <c r="L356" s="13">
        <f t="shared" si="43"/>
        <v>0</v>
      </c>
      <c r="M356" s="10" t="s">
        <v>52</v>
      </c>
      <c r="N356" s="2" t="s">
        <v>850</v>
      </c>
      <c r="O356" s="2" t="s">
        <v>52</v>
      </c>
      <c r="P356" s="2" t="s">
        <v>52</v>
      </c>
      <c r="Q356" s="2" t="s">
        <v>818</v>
      </c>
      <c r="R356" s="2" t="s">
        <v>61</v>
      </c>
      <c r="S356" s="2" t="s">
        <v>60</v>
      </c>
      <c r="T356" s="2" t="s">
        <v>60</v>
      </c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2" t="s">
        <v>52</v>
      </c>
      <c r="AS356" s="2" t="s">
        <v>52</v>
      </c>
      <c r="AT356" s="3"/>
      <c r="AU356" s="2" t="s">
        <v>851</v>
      </c>
      <c r="AV356" s="3">
        <v>65</v>
      </c>
    </row>
    <row r="357" spans="1:48" ht="30" customHeight="1" x14ac:dyDescent="0.3">
      <c r="A357" s="10" t="s">
        <v>690</v>
      </c>
      <c r="B357" s="10" t="s">
        <v>788</v>
      </c>
      <c r="C357" s="10" t="s">
        <v>329</v>
      </c>
      <c r="D357" s="11">
        <v>10</v>
      </c>
      <c r="E357" s="13"/>
      <c r="F357" s="13">
        <f t="shared" si="39"/>
        <v>0</v>
      </c>
      <c r="G357" s="13"/>
      <c r="H357" s="13">
        <f t="shared" si="40"/>
        <v>0</v>
      </c>
      <c r="I357" s="13"/>
      <c r="J357" s="13">
        <f t="shared" si="41"/>
        <v>0</v>
      </c>
      <c r="K357" s="13">
        <f t="shared" si="42"/>
        <v>0</v>
      </c>
      <c r="L357" s="13">
        <f t="shared" si="43"/>
        <v>0</v>
      </c>
      <c r="M357" s="10" t="s">
        <v>52</v>
      </c>
      <c r="N357" s="2" t="s">
        <v>812</v>
      </c>
      <c r="O357" s="2" t="s">
        <v>52</v>
      </c>
      <c r="P357" s="2" t="s">
        <v>52</v>
      </c>
      <c r="Q357" s="2" t="s">
        <v>818</v>
      </c>
      <c r="R357" s="2" t="s">
        <v>61</v>
      </c>
      <c r="S357" s="2" t="s">
        <v>60</v>
      </c>
      <c r="T357" s="2" t="s">
        <v>60</v>
      </c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2" t="s">
        <v>52</v>
      </c>
      <c r="AS357" s="2" t="s">
        <v>52</v>
      </c>
      <c r="AT357" s="3"/>
      <c r="AU357" s="2" t="s">
        <v>852</v>
      </c>
      <c r="AV357" s="3">
        <v>60</v>
      </c>
    </row>
    <row r="358" spans="1:48" ht="30" customHeight="1" x14ac:dyDescent="0.3">
      <c r="A358" s="10" t="s">
        <v>690</v>
      </c>
      <c r="B358" s="10" t="s">
        <v>841</v>
      </c>
      <c r="C358" s="10" t="s">
        <v>329</v>
      </c>
      <c r="D358" s="11">
        <v>5</v>
      </c>
      <c r="E358" s="13"/>
      <c r="F358" s="13">
        <f t="shared" si="39"/>
        <v>0</v>
      </c>
      <c r="G358" s="13"/>
      <c r="H358" s="13">
        <f t="shared" si="40"/>
        <v>0</v>
      </c>
      <c r="I358" s="13"/>
      <c r="J358" s="13">
        <f t="shared" si="41"/>
        <v>0</v>
      </c>
      <c r="K358" s="13">
        <f t="shared" si="42"/>
        <v>0</v>
      </c>
      <c r="L358" s="13">
        <f t="shared" si="43"/>
        <v>0</v>
      </c>
      <c r="M358" s="10" t="s">
        <v>52</v>
      </c>
      <c r="N358" s="2" t="s">
        <v>853</v>
      </c>
      <c r="O358" s="2" t="s">
        <v>52</v>
      </c>
      <c r="P358" s="2" t="s">
        <v>52</v>
      </c>
      <c r="Q358" s="2" t="s">
        <v>818</v>
      </c>
      <c r="R358" s="2" t="s">
        <v>61</v>
      </c>
      <c r="S358" s="2" t="s">
        <v>60</v>
      </c>
      <c r="T358" s="2" t="s">
        <v>60</v>
      </c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2" t="s">
        <v>52</v>
      </c>
      <c r="AS358" s="2" t="s">
        <v>52</v>
      </c>
      <c r="AT358" s="3"/>
      <c r="AU358" s="2" t="s">
        <v>854</v>
      </c>
      <c r="AV358" s="3">
        <v>63</v>
      </c>
    </row>
    <row r="359" spans="1:48" ht="30" customHeight="1" x14ac:dyDescent="0.3">
      <c r="A359" s="10" t="s">
        <v>74</v>
      </c>
      <c r="B359" s="10" t="s">
        <v>75</v>
      </c>
      <c r="C359" s="10" t="s">
        <v>76</v>
      </c>
      <c r="D359" s="11">
        <v>0.45</v>
      </c>
      <c r="E359" s="13"/>
      <c r="F359" s="13">
        <f t="shared" si="39"/>
        <v>0</v>
      </c>
      <c r="G359" s="13"/>
      <c r="H359" s="13">
        <f t="shared" si="40"/>
        <v>0</v>
      </c>
      <c r="I359" s="13"/>
      <c r="J359" s="13">
        <f t="shared" si="41"/>
        <v>0</v>
      </c>
      <c r="K359" s="13">
        <f t="shared" si="42"/>
        <v>0</v>
      </c>
      <c r="L359" s="13">
        <f t="shared" si="43"/>
        <v>0</v>
      </c>
      <c r="M359" s="10" t="s">
        <v>52</v>
      </c>
      <c r="N359" s="2" t="s">
        <v>77</v>
      </c>
      <c r="O359" s="2" t="s">
        <v>52</v>
      </c>
      <c r="P359" s="2" t="s">
        <v>52</v>
      </c>
      <c r="Q359" s="2" t="s">
        <v>818</v>
      </c>
      <c r="R359" s="2" t="s">
        <v>60</v>
      </c>
      <c r="S359" s="2" t="s">
        <v>60</v>
      </c>
      <c r="T359" s="2" t="s">
        <v>61</v>
      </c>
      <c r="U359" s="3"/>
      <c r="V359" s="3"/>
      <c r="W359" s="3"/>
      <c r="X359" s="3"/>
      <c r="Y359" s="3">
        <v>2</v>
      </c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2" t="s">
        <v>52</v>
      </c>
      <c r="AS359" s="2" t="s">
        <v>52</v>
      </c>
      <c r="AT359" s="3"/>
      <c r="AU359" s="2" t="s">
        <v>855</v>
      </c>
      <c r="AV359" s="3">
        <v>162</v>
      </c>
    </row>
    <row r="360" spans="1:48" ht="30" customHeight="1" x14ac:dyDescent="0.3">
      <c r="A360" s="10" t="s">
        <v>372</v>
      </c>
      <c r="B360" s="10" t="s">
        <v>75</v>
      </c>
      <c r="C360" s="10" t="s">
        <v>76</v>
      </c>
      <c r="D360" s="11">
        <v>0.93</v>
      </c>
      <c r="E360" s="13"/>
      <c r="F360" s="13">
        <f t="shared" si="39"/>
        <v>0</v>
      </c>
      <c r="G360" s="13"/>
      <c r="H360" s="13">
        <f t="shared" si="40"/>
        <v>0</v>
      </c>
      <c r="I360" s="13"/>
      <c r="J360" s="13">
        <f t="shared" si="41"/>
        <v>0</v>
      </c>
      <c r="K360" s="13">
        <f t="shared" si="42"/>
        <v>0</v>
      </c>
      <c r="L360" s="13">
        <f t="shared" si="43"/>
        <v>0</v>
      </c>
      <c r="M360" s="10" t="s">
        <v>52</v>
      </c>
      <c r="N360" s="2" t="s">
        <v>373</v>
      </c>
      <c r="O360" s="2" t="s">
        <v>52</v>
      </c>
      <c r="P360" s="2" t="s">
        <v>52</v>
      </c>
      <c r="Q360" s="2" t="s">
        <v>818</v>
      </c>
      <c r="R360" s="2" t="s">
        <v>60</v>
      </c>
      <c r="S360" s="2" t="s">
        <v>60</v>
      </c>
      <c r="T360" s="2" t="s">
        <v>61</v>
      </c>
      <c r="U360" s="3"/>
      <c r="V360" s="3"/>
      <c r="W360" s="3"/>
      <c r="X360" s="3"/>
      <c r="Y360" s="3">
        <v>2</v>
      </c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2" t="s">
        <v>52</v>
      </c>
      <c r="AS360" s="2" t="s">
        <v>52</v>
      </c>
      <c r="AT360" s="3"/>
      <c r="AU360" s="2" t="s">
        <v>856</v>
      </c>
      <c r="AV360" s="3">
        <v>163</v>
      </c>
    </row>
    <row r="361" spans="1:48" ht="30" customHeight="1" x14ac:dyDescent="0.3">
      <c r="A361" s="10" t="s">
        <v>857</v>
      </c>
      <c r="B361" s="10" t="s">
        <v>75</v>
      </c>
      <c r="C361" s="10" t="s">
        <v>76</v>
      </c>
      <c r="D361" s="11">
        <v>7.0000000000000007E-2</v>
      </c>
      <c r="E361" s="13"/>
      <c r="F361" s="13">
        <f t="shared" si="39"/>
        <v>0</v>
      </c>
      <c r="G361" s="13"/>
      <c r="H361" s="13">
        <f t="shared" si="40"/>
        <v>0</v>
      </c>
      <c r="I361" s="13"/>
      <c r="J361" s="13">
        <f t="shared" si="41"/>
        <v>0</v>
      </c>
      <c r="K361" s="13">
        <f t="shared" si="42"/>
        <v>0</v>
      </c>
      <c r="L361" s="13">
        <f t="shared" si="43"/>
        <v>0</v>
      </c>
      <c r="M361" s="10" t="s">
        <v>52</v>
      </c>
      <c r="N361" s="2" t="s">
        <v>858</v>
      </c>
      <c r="O361" s="2" t="s">
        <v>52</v>
      </c>
      <c r="P361" s="2" t="s">
        <v>52</v>
      </c>
      <c r="Q361" s="2" t="s">
        <v>818</v>
      </c>
      <c r="R361" s="2" t="s">
        <v>60</v>
      </c>
      <c r="S361" s="2" t="s">
        <v>60</v>
      </c>
      <c r="T361" s="2" t="s">
        <v>61</v>
      </c>
      <c r="U361" s="3"/>
      <c r="V361" s="3"/>
      <c r="W361" s="3"/>
      <c r="X361" s="3"/>
      <c r="Y361" s="3">
        <v>2</v>
      </c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2" t="s">
        <v>52</v>
      </c>
      <c r="AS361" s="2" t="s">
        <v>52</v>
      </c>
      <c r="AT361" s="3"/>
      <c r="AU361" s="2" t="s">
        <v>859</v>
      </c>
      <c r="AV361" s="3">
        <v>164</v>
      </c>
    </row>
    <row r="362" spans="1:48" ht="30" customHeight="1" x14ac:dyDescent="0.3">
      <c r="A362" s="10" t="s">
        <v>85</v>
      </c>
      <c r="B362" s="10" t="s">
        <v>86</v>
      </c>
      <c r="C362" s="10" t="s">
        <v>87</v>
      </c>
      <c r="D362" s="11">
        <v>1</v>
      </c>
      <c r="E362" s="13"/>
      <c r="F362" s="13">
        <f t="shared" si="39"/>
        <v>0</v>
      </c>
      <c r="G362" s="13"/>
      <c r="H362" s="13">
        <f t="shared" si="40"/>
        <v>0</v>
      </c>
      <c r="I362" s="13"/>
      <c r="J362" s="13">
        <f t="shared" si="41"/>
        <v>0</v>
      </c>
      <c r="K362" s="13">
        <f t="shared" si="42"/>
        <v>0</v>
      </c>
      <c r="L362" s="13">
        <f t="shared" si="43"/>
        <v>0</v>
      </c>
      <c r="M362" s="10" t="s">
        <v>52</v>
      </c>
      <c r="N362" s="2" t="s">
        <v>375</v>
      </c>
      <c r="O362" s="2" t="s">
        <v>52</v>
      </c>
      <c r="P362" s="2" t="s">
        <v>52</v>
      </c>
      <c r="Q362" s="2" t="s">
        <v>818</v>
      </c>
      <c r="R362" s="2" t="s">
        <v>60</v>
      </c>
      <c r="S362" s="2" t="s">
        <v>60</v>
      </c>
      <c r="T362" s="2" t="s">
        <v>60</v>
      </c>
      <c r="U362" s="3">
        <v>1</v>
      </c>
      <c r="V362" s="3">
        <v>0</v>
      </c>
      <c r="W362" s="3">
        <v>0.02</v>
      </c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2" t="s">
        <v>52</v>
      </c>
      <c r="AS362" s="2" t="s">
        <v>52</v>
      </c>
      <c r="AT362" s="3"/>
      <c r="AU362" s="2" t="s">
        <v>860</v>
      </c>
      <c r="AV362" s="3">
        <v>504</v>
      </c>
    </row>
    <row r="363" spans="1:48" ht="30" customHeight="1" x14ac:dyDescent="0.3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</row>
    <row r="364" spans="1:48" ht="30" customHeight="1" x14ac:dyDescent="0.3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</row>
    <row r="365" spans="1:48" ht="30" customHeight="1" x14ac:dyDescent="0.3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</row>
    <row r="366" spans="1:48" ht="30" customHeight="1" x14ac:dyDescent="0.3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</row>
    <row r="367" spans="1:48" ht="30" customHeight="1" x14ac:dyDescent="0.3">
      <c r="A367" s="10" t="s">
        <v>90</v>
      </c>
      <c r="B367" s="11"/>
      <c r="C367" s="11"/>
      <c r="D367" s="11"/>
      <c r="E367" s="11"/>
      <c r="F367" s="13">
        <f>SUM(F343:F366)</f>
        <v>0</v>
      </c>
      <c r="G367" s="11"/>
      <c r="H367" s="13">
        <f>SUM(H343:H366)</f>
        <v>0</v>
      </c>
      <c r="I367" s="11"/>
      <c r="J367" s="13">
        <f>SUM(J343:J366)</f>
        <v>0</v>
      </c>
      <c r="K367" s="11"/>
      <c r="L367" s="13">
        <f>SUM(L343:L366)</f>
        <v>0</v>
      </c>
      <c r="M367" s="11"/>
      <c r="N367" t="s">
        <v>91</v>
      </c>
    </row>
    <row r="368" spans="1:48" ht="30" customHeight="1" x14ac:dyDescent="0.3">
      <c r="A368" s="10" t="s">
        <v>861</v>
      </c>
      <c r="B368" s="10" t="s">
        <v>52</v>
      </c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3"/>
      <c r="O368" s="3"/>
      <c r="P368" s="3"/>
      <c r="Q368" s="2" t="s">
        <v>862</v>
      </c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</row>
    <row r="369" spans="1:48" ht="30" customHeight="1" x14ac:dyDescent="0.3">
      <c r="A369" s="10" t="s">
        <v>332</v>
      </c>
      <c r="B369" s="10" t="s">
        <v>650</v>
      </c>
      <c r="C369" s="10" t="s">
        <v>109</v>
      </c>
      <c r="D369" s="11">
        <v>13</v>
      </c>
      <c r="E369" s="13"/>
      <c r="F369" s="13">
        <f t="shared" ref="F369:F377" si="44">TRUNC(E369*D369, 0)</f>
        <v>0</v>
      </c>
      <c r="G369" s="13"/>
      <c r="H369" s="13">
        <f t="shared" ref="H369:H377" si="45">TRUNC(G369*D369, 0)</f>
        <v>0</v>
      </c>
      <c r="I369" s="13"/>
      <c r="J369" s="13">
        <f t="shared" ref="J369:J377" si="46">TRUNC(I369*D369, 0)</f>
        <v>0</v>
      </c>
      <c r="K369" s="13">
        <f t="shared" ref="K369:K377" si="47">TRUNC(E369+G369+I369, 0)</f>
        <v>0</v>
      </c>
      <c r="L369" s="13">
        <f t="shared" ref="L369:L377" si="48">TRUNC(F369+H369+J369, 0)</f>
        <v>0</v>
      </c>
      <c r="M369" s="10" t="s">
        <v>52</v>
      </c>
      <c r="N369" s="2" t="s">
        <v>651</v>
      </c>
      <c r="O369" s="2" t="s">
        <v>52</v>
      </c>
      <c r="P369" s="2" t="s">
        <v>52</v>
      </c>
      <c r="Q369" s="2" t="s">
        <v>862</v>
      </c>
      <c r="R369" s="2" t="s">
        <v>60</v>
      </c>
      <c r="S369" s="2" t="s">
        <v>60</v>
      </c>
      <c r="T369" s="2" t="s">
        <v>61</v>
      </c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2" t="s">
        <v>52</v>
      </c>
      <c r="AS369" s="2" t="s">
        <v>52</v>
      </c>
      <c r="AT369" s="3"/>
      <c r="AU369" s="2" t="s">
        <v>863</v>
      </c>
      <c r="AV369" s="3">
        <v>398</v>
      </c>
    </row>
    <row r="370" spans="1:48" ht="30" customHeight="1" x14ac:dyDescent="0.3">
      <c r="A370" s="10" t="s">
        <v>332</v>
      </c>
      <c r="B370" s="10" t="s">
        <v>801</v>
      </c>
      <c r="C370" s="10" t="s">
        <v>109</v>
      </c>
      <c r="D370" s="11">
        <v>13</v>
      </c>
      <c r="E370" s="13"/>
      <c r="F370" s="13">
        <f t="shared" si="44"/>
        <v>0</v>
      </c>
      <c r="G370" s="13"/>
      <c r="H370" s="13">
        <f t="shared" si="45"/>
        <v>0</v>
      </c>
      <c r="I370" s="13"/>
      <c r="J370" s="13">
        <f t="shared" si="46"/>
        <v>0</v>
      </c>
      <c r="K370" s="13">
        <f t="shared" si="47"/>
        <v>0</v>
      </c>
      <c r="L370" s="13">
        <f t="shared" si="48"/>
        <v>0</v>
      </c>
      <c r="M370" s="10" t="s">
        <v>52</v>
      </c>
      <c r="N370" s="2" t="s">
        <v>802</v>
      </c>
      <c r="O370" s="2" t="s">
        <v>52</v>
      </c>
      <c r="P370" s="2" t="s">
        <v>52</v>
      </c>
      <c r="Q370" s="2" t="s">
        <v>862</v>
      </c>
      <c r="R370" s="2" t="s">
        <v>60</v>
      </c>
      <c r="S370" s="2" t="s">
        <v>60</v>
      </c>
      <c r="T370" s="2" t="s">
        <v>61</v>
      </c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2" t="s">
        <v>52</v>
      </c>
      <c r="AS370" s="2" t="s">
        <v>52</v>
      </c>
      <c r="AT370" s="3"/>
      <c r="AU370" s="2" t="s">
        <v>864</v>
      </c>
      <c r="AV370" s="3">
        <v>399</v>
      </c>
    </row>
    <row r="371" spans="1:48" ht="30" customHeight="1" x14ac:dyDescent="0.3">
      <c r="A371" s="10" t="s">
        <v>865</v>
      </c>
      <c r="B371" s="10" t="s">
        <v>788</v>
      </c>
      <c r="C371" s="10" t="s">
        <v>329</v>
      </c>
      <c r="D371" s="11">
        <v>2</v>
      </c>
      <c r="E371" s="13"/>
      <c r="F371" s="13">
        <f t="shared" si="44"/>
        <v>0</v>
      </c>
      <c r="G371" s="13"/>
      <c r="H371" s="13">
        <f t="shared" si="45"/>
        <v>0</v>
      </c>
      <c r="I371" s="13"/>
      <c r="J371" s="13">
        <f t="shared" si="46"/>
        <v>0</v>
      </c>
      <c r="K371" s="13">
        <f t="shared" si="47"/>
        <v>0</v>
      </c>
      <c r="L371" s="13">
        <f t="shared" si="48"/>
        <v>0</v>
      </c>
      <c r="M371" s="10" t="s">
        <v>52</v>
      </c>
      <c r="N371" s="2" t="s">
        <v>866</v>
      </c>
      <c r="O371" s="2" t="s">
        <v>52</v>
      </c>
      <c r="P371" s="2" t="s">
        <v>52</v>
      </c>
      <c r="Q371" s="2" t="s">
        <v>862</v>
      </c>
      <c r="R371" s="2" t="s">
        <v>61</v>
      </c>
      <c r="S371" s="2" t="s">
        <v>60</v>
      </c>
      <c r="T371" s="2" t="s">
        <v>60</v>
      </c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2" t="s">
        <v>52</v>
      </c>
      <c r="AS371" s="2" t="s">
        <v>52</v>
      </c>
      <c r="AT371" s="3"/>
      <c r="AU371" s="2" t="s">
        <v>867</v>
      </c>
      <c r="AV371" s="3">
        <v>152</v>
      </c>
    </row>
    <row r="372" spans="1:48" ht="30" customHeight="1" x14ac:dyDescent="0.3">
      <c r="A372" s="10" t="s">
        <v>336</v>
      </c>
      <c r="B372" s="10" t="s">
        <v>337</v>
      </c>
      <c r="C372" s="10" t="s">
        <v>329</v>
      </c>
      <c r="D372" s="11">
        <v>2</v>
      </c>
      <c r="E372" s="13"/>
      <c r="F372" s="13">
        <f t="shared" si="44"/>
        <v>0</v>
      </c>
      <c r="G372" s="13"/>
      <c r="H372" s="13">
        <f t="shared" si="45"/>
        <v>0</v>
      </c>
      <c r="I372" s="13"/>
      <c r="J372" s="13">
        <f t="shared" si="46"/>
        <v>0</v>
      </c>
      <c r="K372" s="13">
        <f t="shared" si="47"/>
        <v>0</v>
      </c>
      <c r="L372" s="13">
        <f t="shared" si="48"/>
        <v>0</v>
      </c>
      <c r="M372" s="10" t="s">
        <v>52</v>
      </c>
      <c r="N372" s="2" t="s">
        <v>338</v>
      </c>
      <c r="O372" s="2" t="s">
        <v>52</v>
      </c>
      <c r="P372" s="2" t="s">
        <v>52</v>
      </c>
      <c r="Q372" s="2" t="s">
        <v>862</v>
      </c>
      <c r="R372" s="2" t="s">
        <v>61</v>
      </c>
      <c r="S372" s="2" t="s">
        <v>60</v>
      </c>
      <c r="T372" s="2" t="s">
        <v>60</v>
      </c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2" t="s">
        <v>52</v>
      </c>
      <c r="AS372" s="2" t="s">
        <v>52</v>
      </c>
      <c r="AT372" s="3"/>
      <c r="AU372" s="2" t="s">
        <v>868</v>
      </c>
      <c r="AV372" s="3">
        <v>148</v>
      </c>
    </row>
    <row r="373" spans="1:48" ht="30" customHeight="1" x14ac:dyDescent="0.3">
      <c r="A373" s="10" t="s">
        <v>336</v>
      </c>
      <c r="B373" s="10" t="s">
        <v>665</v>
      </c>
      <c r="C373" s="10" t="s">
        <v>329</v>
      </c>
      <c r="D373" s="11">
        <v>4</v>
      </c>
      <c r="E373" s="13"/>
      <c r="F373" s="13">
        <f t="shared" si="44"/>
        <v>0</v>
      </c>
      <c r="G373" s="13"/>
      <c r="H373" s="13">
        <f t="shared" si="45"/>
        <v>0</v>
      </c>
      <c r="I373" s="13"/>
      <c r="J373" s="13">
        <f t="shared" si="46"/>
        <v>0</v>
      </c>
      <c r="K373" s="13">
        <f t="shared" si="47"/>
        <v>0</v>
      </c>
      <c r="L373" s="13">
        <f t="shared" si="48"/>
        <v>0</v>
      </c>
      <c r="M373" s="10" t="s">
        <v>52</v>
      </c>
      <c r="N373" s="2" t="s">
        <v>666</v>
      </c>
      <c r="O373" s="2" t="s">
        <v>52</v>
      </c>
      <c r="P373" s="2" t="s">
        <v>52</v>
      </c>
      <c r="Q373" s="2" t="s">
        <v>862</v>
      </c>
      <c r="R373" s="2" t="s">
        <v>61</v>
      </c>
      <c r="S373" s="2" t="s">
        <v>60</v>
      </c>
      <c r="T373" s="2" t="s">
        <v>60</v>
      </c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2" t="s">
        <v>52</v>
      </c>
      <c r="AS373" s="2" t="s">
        <v>52</v>
      </c>
      <c r="AT373" s="3"/>
      <c r="AU373" s="2" t="s">
        <v>869</v>
      </c>
      <c r="AV373" s="3">
        <v>149</v>
      </c>
    </row>
    <row r="374" spans="1:48" ht="30" customHeight="1" x14ac:dyDescent="0.3">
      <c r="A374" s="10" t="s">
        <v>340</v>
      </c>
      <c r="B374" s="10" t="s">
        <v>337</v>
      </c>
      <c r="C374" s="10" t="s">
        <v>329</v>
      </c>
      <c r="D374" s="11">
        <v>11</v>
      </c>
      <c r="E374" s="13"/>
      <c r="F374" s="13">
        <f t="shared" si="44"/>
        <v>0</v>
      </c>
      <c r="G374" s="13"/>
      <c r="H374" s="13">
        <f t="shared" si="45"/>
        <v>0</v>
      </c>
      <c r="I374" s="13"/>
      <c r="J374" s="13">
        <f t="shared" si="46"/>
        <v>0</v>
      </c>
      <c r="K374" s="13">
        <f t="shared" si="47"/>
        <v>0</v>
      </c>
      <c r="L374" s="13">
        <f t="shared" si="48"/>
        <v>0</v>
      </c>
      <c r="M374" s="10" t="s">
        <v>52</v>
      </c>
      <c r="N374" s="2" t="s">
        <v>341</v>
      </c>
      <c r="O374" s="2" t="s">
        <v>52</v>
      </c>
      <c r="P374" s="2" t="s">
        <v>52</v>
      </c>
      <c r="Q374" s="2" t="s">
        <v>862</v>
      </c>
      <c r="R374" s="2" t="s">
        <v>61</v>
      </c>
      <c r="S374" s="2" t="s">
        <v>60</v>
      </c>
      <c r="T374" s="2" t="s">
        <v>60</v>
      </c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2" t="s">
        <v>52</v>
      </c>
      <c r="AS374" s="2" t="s">
        <v>52</v>
      </c>
      <c r="AT374" s="3"/>
      <c r="AU374" s="2" t="s">
        <v>870</v>
      </c>
      <c r="AV374" s="3">
        <v>150</v>
      </c>
    </row>
    <row r="375" spans="1:48" ht="30" customHeight="1" x14ac:dyDescent="0.3">
      <c r="A375" s="10" t="s">
        <v>340</v>
      </c>
      <c r="B375" s="10" t="s">
        <v>665</v>
      </c>
      <c r="C375" s="10" t="s">
        <v>329</v>
      </c>
      <c r="D375" s="11">
        <v>11</v>
      </c>
      <c r="E375" s="13"/>
      <c r="F375" s="13">
        <f t="shared" si="44"/>
        <v>0</v>
      </c>
      <c r="G375" s="13"/>
      <c r="H375" s="13">
        <f t="shared" si="45"/>
        <v>0</v>
      </c>
      <c r="I375" s="13"/>
      <c r="J375" s="13">
        <f t="shared" si="46"/>
        <v>0</v>
      </c>
      <c r="K375" s="13">
        <f t="shared" si="47"/>
        <v>0</v>
      </c>
      <c r="L375" s="13">
        <f t="shared" si="48"/>
        <v>0</v>
      </c>
      <c r="M375" s="10" t="s">
        <v>52</v>
      </c>
      <c r="N375" s="2" t="s">
        <v>806</v>
      </c>
      <c r="O375" s="2" t="s">
        <v>52</v>
      </c>
      <c r="P375" s="2" t="s">
        <v>52</v>
      </c>
      <c r="Q375" s="2" t="s">
        <v>862</v>
      </c>
      <c r="R375" s="2" t="s">
        <v>61</v>
      </c>
      <c r="S375" s="2" t="s">
        <v>60</v>
      </c>
      <c r="T375" s="2" t="s">
        <v>60</v>
      </c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2" t="s">
        <v>52</v>
      </c>
      <c r="AS375" s="2" t="s">
        <v>52</v>
      </c>
      <c r="AT375" s="3"/>
      <c r="AU375" s="2" t="s">
        <v>871</v>
      </c>
      <c r="AV375" s="3">
        <v>151</v>
      </c>
    </row>
    <row r="376" spans="1:48" ht="30" customHeight="1" x14ac:dyDescent="0.3">
      <c r="A376" s="10" t="s">
        <v>668</v>
      </c>
      <c r="B376" s="10" t="s">
        <v>872</v>
      </c>
      <c r="C376" s="10" t="s">
        <v>329</v>
      </c>
      <c r="D376" s="11">
        <v>2</v>
      </c>
      <c r="E376" s="13"/>
      <c r="F376" s="13">
        <f t="shared" si="44"/>
        <v>0</v>
      </c>
      <c r="G376" s="13"/>
      <c r="H376" s="13">
        <f t="shared" si="45"/>
        <v>0</v>
      </c>
      <c r="I376" s="13"/>
      <c r="J376" s="13">
        <f t="shared" si="46"/>
        <v>0</v>
      </c>
      <c r="K376" s="13">
        <f t="shared" si="47"/>
        <v>0</v>
      </c>
      <c r="L376" s="13">
        <f t="shared" si="48"/>
        <v>0</v>
      </c>
      <c r="M376" s="10" t="s">
        <v>52</v>
      </c>
      <c r="N376" s="2" t="s">
        <v>873</v>
      </c>
      <c r="O376" s="2" t="s">
        <v>52</v>
      </c>
      <c r="P376" s="2" t="s">
        <v>52</v>
      </c>
      <c r="Q376" s="2" t="s">
        <v>862</v>
      </c>
      <c r="R376" s="2" t="s">
        <v>61</v>
      </c>
      <c r="S376" s="2" t="s">
        <v>60</v>
      </c>
      <c r="T376" s="2" t="s">
        <v>60</v>
      </c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2" t="s">
        <v>52</v>
      </c>
      <c r="AS376" s="2" t="s">
        <v>52</v>
      </c>
      <c r="AT376" s="3"/>
      <c r="AU376" s="2" t="s">
        <v>874</v>
      </c>
      <c r="AV376" s="3">
        <v>404</v>
      </c>
    </row>
    <row r="377" spans="1:48" ht="30" customHeight="1" x14ac:dyDescent="0.3">
      <c r="A377" s="10" t="s">
        <v>668</v>
      </c>
      <c r="B377" s="10" t="s">
        <v>669</v>
      </c>
      <c r="C377" s="10" t="s">
        <v>329</v>
      </c>
      <c r="D377" s="11">
        <v>2</v>
      </c>
      <c r="E377" s="13"/>
      <c r="F377" s="13">
        <f t="shared" si="44"/>
        <v>0</v>
      </c>
      <c r="G377" s="13"/>
      <c r="H377" s="13">
        <f t="shared" si="45"/>
        <v>0</v>
      </c>
      <c r="I377" s="13"/>
      <c r="J377" s="13">
        <f t="shared" si="46"/>
        <v>0</v>
      </c>
      <c r="K377" s="13">
        <f t="shared" si="47"/>
        <v>0</v>
      </c>
      <c r="L377" s="13">
        <f t="shared" si="48"/>
        <v>0</v>
      </c>
      <c r="M377" s="10" t="s">
        <v>52</v>
      </c>
      <c r="N377" s="2" t="s">
        <v>670</v>
      </c>
      <c r="O377" s="2" t="s">
        <v>52</v>
      </c>
      <c r="P377" s="2" t="s">
        <v>52</v>
      </c>
      <c r="Q377" s="2" t="s">
        <v>862</v>
      </c>
      <c r="R377" s="2" t="s">
        <v>61</v>
      </c>
      <c r="S377" s="2" t="s">
        <v>60</v>
      </c>
      <c r="T377" s="2" t="s">
        <v>60</v>
      </c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2" t="s">
        <v>52</v>
      </c>
      <c r="AS377" s="2" t="s">
        <v>52</v>
      </c>
      <c r="AT377" s="3"/>
      <c r="AU377" s="2" t="s">
        <v>875</v>
      </c>
      <c r="AV377" s="3">
        <v>405</v>
      </c>
    </row>
    <row r="378" spans="1:48" ht="30" customHeight="1" x14ac:dyDescent="0.3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</row>
    <row r="379" spans="1:48" ht="30" customHeight="1" x14ac:dyDescent="0.3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</row>
    <row r="380" spans="1:48" ht="30" customHeight="1" x14ac:dyDescent="0.3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</row>
    <row r="381" spans="1:48" ht="30" customHeight="1" x14ac:dyDescent="0.3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</row>
    <row r="382" spans="1:48" ht="30" customHeight="1" x14ac:dyDescent="0.3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</row>
    <row r="383" spans="1:48" ht="30" customHeight="1" x14ac:dyDescent="0.3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</row>
    <row r="384" spans="1:48" ht="30" customHeight="1" x14ac:dyDescent="0.3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</row>
    <row r="385" spans="1:14" ht="30" customHeight="1" x14ac:dyDescent="0.3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</row>
    <row r="386" spans="1:14" ht="30" customHeight="1" x14ac:dyDescent="0.3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</row>
    <row r="387" spans="1:14" ht="30" customHeight="1" x14ac:dyDescent="0.3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</row>
    <row r="388" spans="1:14" ht="30" customHeight="1" x14ac:dyDescent="0.3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</row>
    <row r="389" spans="1:14" ht="30" customHeight="1" x14ac:dyDescent="0.3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</row>
    <row r="390" spans="1:14" ht="30" customHeight="1" x14ac:dyDescent="0.3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</row>
    <row r="391" spans="1:14" ht="30" customHeight="1" x14ac:dyDescent="0.3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</row>
    <row r="392" spans="1:14" ht="30" customHeight="1" x14ac:dyDescent="0.3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</row>
    <row r="393" spans="1:14" ht="30" customHeight="1" x14ac:dyDescent="0.3">
      <c r="A393" s="10" t="s">
        <v>90</v>
      </c>
      <c r="B393" s="11"/>
      <c r="C393" s="11"/>
      <c r="D393" s="11"/>
      <c r="E393" s="11"/>
      <c r="F393" s="13">
        <f>SUM(F369:F392)</f>
        <v>0</v>
      </c>
      <c r="G393" s="11"/>
      <c r="H393" s="13">
        <f>SUM(H369:H392)</f>
        <v>0</v>
      </c>
      <c r="I393" s="11"/>
      <c r="J393" s="13">
        <f>SUM(J369:J392)</f>
        <v>0</v>
      </c>
      <c r="K393" s="11"/>
      <c r="L393" s="13">
        <f>SUM(L369:L392)</f>
        <v>0</v>
      </c>
      <c r="M393" s="11"/>
      <c r="N393" t="s">
        <v>91</v>
      </c>
    </row>
  </sheetData>
  <mergeCells count="45">
    <mergeCell ref="S2:S3"/>
    <mergeCell ref="A1:M1"/>
    <mergeCell ref="A2:A3"/>
    <mergeCell ref="B2:B3"/>
    <mergeCell ref="C2:C3"/>
    <mergeCell ref="D2:D3"/>
    <mergeCell ref="E2:F2"/>
    <mergeCell ref="G2:H2"/>
    <mergeCell ref="I2:J2"/>
    <mergeCell ref="K2:L2"/>
    <mergeCell ref="M2:M3"/>
    <mergeCell ref="N2:N3"/>
    <mergeCell ref="O2:O3"/>
    <mergeCell ref="P2:P3"/>
    <mergeCell ref="Q2:Q3"/>
    <mergeCell ref="R2:R3"/>
    <mergeCell ref="AE2:AE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AQ2:AQ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R2:AR3"/>
    <mergeCell ref="AS2:AS3"/>
    <mergeCell ref="AT2:AT3"/>
    <mergeCell ref="AU2:AU3"/>
    <mergeCell ref="AV2:AV3"/>
  </mergeCells>
  <phoneticPr fontId="1" type="noConversion"/>
  <pageMargins left="0.78740157480314954" right="0" top="0.39370078740157477" bottom="0.39370078740157477" header="0" footer="0"/>
  <pageSetup paperSize="9" scale="64" fitToHeight="0" orientation="landscape" horizontalDpi="0" verticalDpi="0" r:id="rId1"/>
  <rowBreaks count="10" manualBreakCount="10">
    <brk id="29" max="16383" man="1"/>
    <brk id="55" max="16383" man="1"/>
    <brk id="81" max="16383" man="1"/>
    <brk id="133" max="16383" man="1"/>
    <brk id="185" max="16383" man="1"/>
    <brk id="237" max="16383" man="1"/>
    <brk id="289" max="16383" man="1"/>
    <brk id="341" max="16383" man="1"/>
    <brk id="367" max="16383" man="1"/>
    <brk id="39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/>
  </sheetViews>
  <sheetFormatPr defaultRowHeight="16.5" x14ac:dyDescent="0.3"/>
  <sheetData>
    <row r="1" spans="1:7" x14ac:dyDescent="0.3">
      <c r="A1" t="s">
        <v>876</v>
      </c>
    </row>
    <row r="2" spans="1:7" x14ac:dyDescent="0.3">
      <c r="A2" s="1" t="s">
        <v>877</v>
      </c>
      <c r="B2" t="s">
        <v>878</v>
      </c>
      <c r="C2" s="1" t="s">
        <v>879</v>
      </c>
    </row>
    <row r="3" spans="1:7" x14ac:dyDescent="0.3">
      <c r="A3" s="1" t="s">
        <v>880</v>
      </c>
      <c r="B3" t="s">
        <v>881</v>
      </c>
    </row>
    <row r="4" spans="1:7" x14ac:dyDescent="0.3">
      <c r="A4" s="1" t="s">
        <v>882</v>
      </c>
      <c r="B4">
        <v>5</v>
      </c>
    </row>
    <row r="5" spans="1:7" x14ac:dyDescent="0.3">
      <c r="A5" s="1" t="s">
        <v>883</v>
      </c>
      <c r="B5">
        <v>5</v>
      </c>
    </row>
    <row r="6" spans="1:7" x14ac:dyDescent="0.3">
      <c r="A6" s="1" t="s">
        <v>884</v>
      </c>
      <c r="B6" t="s">
        <v>885</v>
      </c>
    </row>
    <row r="7" spans="1:7" x14ac:dyDescent="0.3">
      <c r="A7" s="1" t="s">
        <v>886</v>
      </c>
      <c r="B7" t="s">
        <v>878</v>
      </c>
      <c r="C7">
        <v>1</v>
      </c>
    </row>
    <row r="8" spans="1:7" x14ac:dyDescent="0.3">
      <c r="A8" s="1" t="s">
        <v>887</v>
      </c>
      <c r="B8" t="s">
        <v>878</v>
      </c>
      <c r="C8">
        <v>2</v>
      </c>
    </row>
    <row r="9" spans="1:7" x14ac:dyDescent="0.3">
      <c r="A9" s="1" t="s">
        <v>888</v>
      </c>
      <c r="B9" t="s">
        <v>889</v>
      </c>
      <c r="C9" t="s">
        <v>890</v>
      </c>
      <c r="D9" t="s">
        <v>891</v>
      </c>
      <c r="E9" t="s">
        <v>892</v>
      </c>
      <c r="F9" t="s">
        <v>893</v>
      </c>
      <c r="G9" t="s">
        <v>894</v>
      </c>
    </row>
    <row r="10" spans="1:7" x14ac:dyDescent="0.3">
      <c r="A10" s="1" t="s">
        <v>895</v>
      </c>
      <c r="B10">
        <v>1185</v>
      </c>
      <c r="C10">
        <v>0</v>
      </c>
      <c r="D10">
        <v>0</v>
      </c>
    </row>
    <row r="11" spans="1:7" x14ac:dyDescent="0.3">
      <c r="A11" s="1" t="s">
        <v>896</v>
      </c>
      <c r="B11" t="s">
        <v>897</v>
      </c>
      <c r="C11">
        <v>4</v>
      </c>
    </row>
    <row r="12" spans="1:7" x14ac:dyDescent="0.3">
      <c r="A12" s="1" t="s">
        <v>898</v>
      </c>
      <c r="B12" t="s">
        <v>897</v>
      </c>
      <c r="C12">
        <v>4</v>
      </c>
    </row>
    <row r="13" spans="1:7" x14ac:dyDescent="0.3">
      <c r="A13" s="1" t="s">
        <v>899</v>
      </c>
      <c r="B13" t="s">
        <v>897</v>
      </c>
      <c r="C13">
        <v>3</v>
      </c>
    </row>
    <row r="14" spans="1:7" x14ac:dyDescent="0.3">
      <c r="A14" s="1" t="s">
        <v>900</v>
      </c>
      <c r="B14" t="s">
        <v>897</v>
      </c>
      <c r="C14">
        <v>5</v>
      </c>
    </row>
    <row r="15" spans="1:7" x14ac:dyDescent="0.3">
      <c r="A15" s="1" t="s">
        <v>901</v>
      </c>
      <c r="B15" t="s">
        <v>902</v>
      </c>
      <c r="C15" t="s">
        <v>903</v>
      </c>
      <c r="D15" t="s">
        <v>903</v>
      </c>
      <c r="E15" t="s">
        <v>903</v>
      </c>
      <c r="F15">
        <v>1</v>
      </c>
    </row>
    <row r="16" spans="1:7" x14ac:dyDescent="0.3">
      <c r="A16" s="1" t="s">
        <v>904</v>
      </c>
      <c r="B16">
        <v>1.1100000000000001</v>
      </c>
      <c r="C16">
        <v>1.1200000000000001</v>
      </c>
    </row>
    <row r="17" spans="1:13" x14ac:dyDescent="0.3">
      <c r="A17" s="1" t="s">
        <v>905</v>
      </c>
      <c r="B17">
        <v>1</v>
      </c>
      <c r="C17">
        <v>1.5</v>
      </c>
      <c r="D17">
        <v>1.1599999999999999</v>
      </c>
      <c r="E17">
        <v>1.6</v>
      </c>
      <c r="F17">
        <v>1.6</v>
      </c>
      <c r="G17">
        <v>1.6</v>
      </c>
      <c r="H17">
        <v>1.94</v>
      </c>
      <c r="I17">
        <v>1.94</v>
      </c>
      <c r="J17">
        <v>1.94</v>
      </c>
      <c r="K17">
        <v>1</v>
      </c>
      <c r="L17">
        <v>1</v>
      </c>
      <c r="M17">
        <v>1</v>
      </c>
    </row>
    <row r="18" spans="1:13" x14ac:dyDescent="0.3">
      <c r="A18" s="1" t="s">
        <v>906</v>
      </c>
      <c r="B18">
        <v>1.25</v>
      </c>
      <c r="C18">
        <v>1.071</v>
      </c>
    </row>
    <row r="19" spans="1:13" x14ac:dyDescent="0.3">
      <c r="A19" s="1" t="s">
        <v>907</v>
      </c>
    </row>
    <row r="20" spans="1:13" x14ac:dyDescent="0.3">
      <c r="A20" s="1" t="s">
        <v>908</v>
      </c>
      <c r="B20" s="1" t="s">
        <v>878</v>
      </c>
      <c r="C20">
        <v>1</v>
      </c>
    </row>
    <row r="21" spans="1:13" x14ac:dyDescent="0.3">
      <c r="A21" t="s">
        <v>909</v>
      </c>
      <c r="B21" t="s">
        <v>910</v>
      </c>
      <c r="C21" t="s">
        <v>911</v>
      </c>
    </row>
    <row r="22" spans="1:13" x14ac:dyDescent="0.3">
      <c r="A22">
        <v>1</v>
      </c>
      <c r="B22" s="1" t="s">
        <v>912</v>
      </c>
      <c r="C22" s="1" t="s">
        <v>913</v>
      </c>
    </row>
    <row r="23" spans="1:13" x14ac:dyDescent="0.3">
      <c r="A23">
        <v>2</v>
      </c>
      <c r="B23" s="1" t="s">
        <v>914</v>
      </c>
      <c r="C23" s="1" t="s">
        <v>915</v>
      </c>
    </row>
    <row r="24" spans="1:13" x14ac:dyDescent="0.3">
      <c r="A24">
        <v>3</v>
      </c>
      <c r="B24" s="1" t="s">
        <v>916</v>
      </c>
      <c r="C24" s="1" t="s">
        <v>917</v>
      </c>
    </row>
    <row r="25" spans="1:13" x14ac:dyDescent="0.3">
      <c r="A25">
        <v>4</v>
      </c>
      <c r="B25" s="1" t="s">
        <v>918</v>
      </c>
      <c r="C25" s="1" t="s">
        <v>919</v>
      </c>
    </row>
    <row r="26" spans="1:13" x14ac:dyDescent="0.3">
      <c r="A26">
        <v>5</v>
      </c>
      <c r="B26" s="1" t="s">
        <v>920</v>
      </c>
      <c r="C26" s="1" t="s">
        <v>52</v>
      </c>
    </row>
    <row r="27" spans="1:13" x14ac:dyDescent="0.3">
      <c r="A27">
        <v>6</v>
      </c>
      <c r="B27" s="1" t="s">
        <v>921</v>
      </c>
      <c r="C27" s="1" t="s">
        <v>52</v>
      </c>
    </row>
    <row r="28" spans="1:13" x14ac:dyDescent="0.3">
      <c r="A28">
        <v>7</v>
      </c>
      <c r="B28" s="1" t="s">
        <v>921</v>
      </c>
      <c r="C28" s="1" t="s">
        <v>52</v>
      </c>
    </row>
    <row r="29" spans="1:13" x14ac:dyDescent="0.3">
      <c r="A29">
        <v>8</v>
      </c>
      <c r="B29" s="1" t="s">
        <v>921</v>
      </c>
      <c r="C29" s="1" t="s">
        <v>52</v>
      </c>
    </row>
    <row r="30" spans="1:13" x14ac:dyDescent="0.3">
      <c r="A30">
        <v>9</v>
      </c>
      <c r="B30" s="1" t="s">
        <v>921</v>
      </c>
      <c r="C30" s="1" t="s">
        <v>52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4</vt:i4>
      </vt:variant>
    </vt:vector>
  </HeadingPairs>
  <TitlesOfParts>
    <vt:vector size="8" baseType="lpstr">
      <vt:lpstr>공종별집계표</vt:lpstr>
      <vt:lpstr>공종별내역서</vt:lpstr>
      <vt:lpstr> 공사설정 </vt:lpstr>
      <vt:lpstr>Sheet1</vt:lpstr>
      <vt:lpstr>공종별내역서!Print_Area</vt:lpstr>
      <vt:lpstr>공종별집계표!Print_Area</vt:lpstr>
      <vt:lpstr>공종별내역서!Print_Titles</vt:lpstr>
      <vt:lpstr>공종별집계표!Print_Titles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2023-02-14T04:23:01Z</dcterms:created>
  <dcterms:modified xsi:type="dcterms:W3CDTF">2023-02-14T04:31:51Z</dcterms:modified>
</cp:coreProperties>
</file>